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firstSheet="2" activeTab="6"/>
  </bookViews>
  <sheets>
    <sheet name="Phase-II" sheetId="4" r:id="rId1"/>
    <sheet name="Phase-III" sheetId="5" r:id="rId2"/>
    <sheet name="Phase-III CELC" sheetId="6" r:id="rId3"/>
    <sheet name="RO report on Corruption" sheetId="8" r:id="rId4"/>
    <sheet name="Summary" sheetId="9" r:id="rId5"/>
    <sheet name="Adjt. on act. of mismatch of EA" sheetId="10" r:id="rId6"/>
    <sheet name="Reg wise payment" sheetId="1" r:id="rId7"/>
  </sheets>
  <definedNames>
    <definedName name="_xlnm._FilterDatabase" localSheetId="5" hidden="1">'Adjt. on act. of mismatch of EA'!$B$4:$K$79</definedName>
    <definedName name="_xlnm._FilterDatabase" localSheetId="0" hidden="1">'Phase-II'!$A$1:$E$200</definedName>
    <definedName name="_xlnm._FilterDatabase" localSheetId="1" hidden="1">'Phase-III'!$A$1:$E$571</definedName>
    <definedName name="_xlnm._FilterDatabase" localSheetId="2" hidden="1">'Phase-III CELC'!$A$1:$E$234</definedName>
    <definedName name="_xlnm._FilterDatabase" localSheetId="6" hidden="1">'Reg wise payment'!$A$3:$U$125</definedName>
    <definedName name="_xlnm.Print_Area" localSheetId="5">'Adjt. on act. of mismatch of EA'!$B$3:$K$79</definedName>
    <definedName name="_xlnm.Print_Area" localSheetId="6">'Reg wise payment'!$A$3:$U$127</definedName>
    <definedName name="_xlnm.Print_Titles" localSheetId="5">'Adjt. on act. of mismatch of EA'!$3:$4</definedName>
    <definedName name="_xlnm.Print_Titles" localSheetId="6">'Reg wise payment'!$3:$4</definedName>
  </definedNames>
  <calcPr calcId="124519"/>
</workbook>
</file>

<file path=xl/calcChain.xml><?xml version="1.0" encoding="utf-8"?>
<calcChain xmlns="http://schemas.openxmlformats.org/spreadsheetml/2006/main">
  <c r="G79" i="10"/>
  <c r="F79"/>
  <c r="E79"/>
  <c r="D79"/>
  <c r="J78"/>
  <c r="I78"/>
  <c r="H78"/>
  <c r="J77"/>
  <c r="I77"/>
  <c r="H77"/>
  <c r="J76"/>
  <c r="I76"/>
  <c r="H76"/>
  <c r="J75"/>
  <c r="I75"/>
  <c r="H75"/>
  <c r="J74"/>
  <c r="I74"/>
  <c r="H74"/>
  <c r="J73"/>
  <c r="I73"/>
  <c r="H73"/>
  <c r="J72"/>
  <c r="I72"/>
  <c r="H72"/>
  <c r="J71"/>
  <c r="I71"/>
  <c r="H71"/>
  <c r="J70"/>
  <c r="I70"/>
  <c r="H70"/>
  <c r="J69"/>
  <c r="I69"/>
  <c r="H69"/>
  <c r="J68"/>
  <c r="I68"/>
  <c r="H68"/>
  <c r="J67"/>
  <c r="I67"/>
  <c r="H67"/>
  <c r="J66"/>
  <c r="I66"/>
  <c r="H66"/>
  <c r="J65"/>
  <c r="I65"/>
  <c r="H65"/>
  <c r="K65" s="1"/>
  <c r="J64"/>
  <c r="I64"/>
  <c r="H64"/>
  <c r="K63"/>
  <c r="J63"/>
  <c r="I63"/>
  <c r="H63"/>
  <c r="J62"/>
  <c r="I62"/>
  <c r="H62"/>
  <c r="J61"/>
  <c r="I61"/>
  <c r="H61"/>
  <c r="J60"/>
  <c r="I60"/>
  <c r="H60"/>
  <c r="K60" s="1"/>
  <c r="J59"/>
  <c r="I59"/>
  <c r="H59"/>
  <c r="J58"/>
  <c r="I58"/>
  <c r="H58"/>
  <c r="J57"/>
  <c r="I57"/>
  <c r="H57"/>
  <c r="J56"/>
  <c r="I56"/>
  <c r="H56"/>
  <c r="J55"/>
  <c r="I55"/>
  <c r="H55"/>
  <c r="J54"/>
  <c r="I54"/>
  <c r="H54"/>
  <c r="J53"/>
  <c r="I53"/>
  <c r="H53"/>
  <c r="J52"/>
  <c r="I52"/>
  <c r="H52"/>
  <c r="J51"/>
  <c r="I51"/>
  <c r="H51"/>
  <c r="J50"/>
  <c r="I50"/>
  <c r="H50"/>
  <c r="J49"/>
  <c r="I49"/>
  <c r="H49"/>
  <c r="J48"/>
  <c r="I48"/>
  <c r="H48"/>
  <c r="J47"/>
  <c r="I47"/>
  <c r="H47"/>
  <c r="K47" s="1"/>
  <c r="J46"/>
  <c r="I46"/>
  <c r="H46"/>
  <c r="J45"/>
  <c r="I45"/>
  <c r="H45"/>
  <c r="J44"/>
  <c r="I44"/>
  <c r="H44"/>
  <c r="J43"/>
  <c r="I43"/>
  <c r="H43"/>
  <c r="K43" s="1"/>
  <c r="J42"/>
  <c r="I42"/>
  <c r="H42"/>
  <c r="J41"/>
  <c r="I41"/>
  <c r="H41"/>
  <c r="J40"/>
  <c r="I40"/>
  <c r="H40"/>
  <c r="J39"/>
  <c r="I39"/>
  <c r="H39"/>
  <c r="K39" s="1"/>
  <c r="J38"/>
  <c r="I38"/>
  <c r="H38"/>
  <c r="J37"/>
  <c r="I37"/>
  <c r="H37"/>
  <c r="J36"/>
  <c r="I36"/>
  <c r="H36"/>
  <c r="J35"/>
  <c r="I35"/>
  <c r="H35"/>
  <c r="J34"/>
  <c r="I34"/>
  <c r="H34"/>
  <c r="J33"/>
  <c r="I33"/>
  <c r="H33"/>
  <c r="J32"/>
  <c r="I32"/>
  <c r="H32"/>
  <c r="J31"/>
  <c r="I31"/>
  <c r="H31"/>
  <c r="K31" s="1"/>
  <c r="J30"/>
  <c r="I30"/>
  <c r="H30"/>
  <c r="J29"/>
  <c r="I29"/>
  <c r="H29"/>
  <c r="J28"/>
  <c r="I28"/>
  <c r="H28"/>
  <c r="J27"/>
  <c r="I27"/>
  <c r="H27"/>
  <c r="J26"/>
  <c r="I26"/>
  <c r="H26"/>
  <c r="J25"/>
  <c r="I25"/>
  <c r="H25"/>
  <c r="J24"/>
  <c r="I24"/>
  <c r="H24"/>
  <c r="J23"/>
  <c r="I23"/>
  <c r="H23"/>
  <c r="J22"/>
  <c r="I22"/>
  <c r="H22"/>
  <c r="K22" s="1"/>
  <c r="J21"/>
  <c r="I21"/>
  <c r="H21"/>
  <c r="J20"/>
  <c r="I20"/>
  <c r="H20"/>
  <c r="J19"/>
  <c r="I19"/>
  <c r="K19" s="1"/>
  <c r="H19"/>
  <c r="J18"/>
  <c r="I18"/>
  <c r="H18"/>
  <c r="J17"/>
  <c r="I17"/>
  <c r="H17"/>
  <c r="J16"/>
  <c r="I16"/>
  <c r="H16"/>
  <c r="J15"/>
  <c r="I15"/>
  <c r="H15"/>
  <c r="K15" s="1"/>
  <c r="J14"/>
  <c r="I14"/>
  <c r="H14"/>
  <c r="J13"/>
  <c r="I13"/>
  <c r="H13"/>
  <c r="J12"/>
  <c r="I12"/>
  <c r="H12"/>
  <c r="J11"/>
  <c r="I11"/>
  <c r="H11"/>
  <c r="J10"/>
  <c r="I10"/>
  <c r="H10"/>
  <c r="J9"/>
  <c r="I9"/>
  <c r="H9"/>
  <c r="J8"/>
  <c r="I8"/>
  <c r="H8"/>
  <c r="J7"/>
  <c r="I7"/>
  <c r="H7"/>
  <c r="J6"/>
  <c r="I6"/>
  <c r="H6"/>
  <c r="J5"/>
  <c r="I5"/>
  <c r="H5"/>
  <c r="K107" i="1"/>
  <c r="K6" i="10" l="1"/>
  <c r="K23"/>
  <c r="K7"/>
  <c r="K28"/>
  <c r="K12"/>
  <c r="K17"/>
  <c r="K35"/>
  <c r="K38"/>
  <c r="K55"/>
  <c r="K59"/>
  <c r="K76"/>
  <c r="K27"/>
  <c r="K44"/>
  <c r="K49"/>
  <c r="K67"/>
  <c r="K70"/>
  <c r="K11"/>
  <c r="K33"/>
  <c r="K51"/>
  <c r="K54"/>
  <c r="K72"/>
  <c r="K75"/>
  <c r="K18"/>
  <c r="K40"/>
  <c r="K50"/>
  <c r="K56"/>
  <c r="K61"/>
  <c r="K66"/>
  <c r="K71"/>
  <c r="K77"/>
  <c r="I79"/>
  <c r="K9"/>
  <c r="K14"/>
  <c r="K20"/>
  <c r="K25"/>
  <c r="K30"/>
  <c r="K36"/>
  <c r="K41"/>
  <c r="K46"/>
  <c r="K52"/>
  <c r="K57"/>
  <c r="K62"/>
  <c r="K68"/>
  <c r="K73"/>
  <c r="K78"/>
  <c r="J79"/>
  <c r="K8"/>
  <c r="K13"/>
  <c r="K24"/>
  <c r="K29"/>
  <c r="K34"/>
  <c r="K45"/>
  <c r="K5"/>
  <c r="K10"/>
  <c r="K81" s="1"/>
  <c r="K16"/>
  <c r="K21"/>
  <c r="K26"/>
  <c r="K32"/>
  <c r="K37"/>
  <c r="K42"/>
  <c r="K48"/>
  <c r="K53"/>
  <c r="K58"/>
  <c r="K64"/>
  <c r="K69"/>
  <c r="K74"/>
  <c r="H79"/>
  <c r="I102" i="1"/>
  <c r="I89"/>
  <c r="I55"/>
  <c r="D29" i="9"/>
  <c r="C29"/>
  <c r="E27"/>
  <c r="E26"/>
  <c r="E25"/>
  <c r="E24"/>
  <c r="E23"/>
  <c r="E22"/>
  <c r="E21"/>
  <c r="E20"/>
  <c r="D19"/>
  <c r="E19" s="1"/>
  <c r="E18"/>
  <c r="E17"/>
  <c r="E16"/>
  <c r="E15"/>
  <c r="E14"/>
  <c r="E13"/>
  <c r="E12"/>
  <c r="E11"/>
  <c r="E10"/>
  <c r="E9"/>
  <c r="E8"/>
  <c r="E7"/>
  <c r="E6"/>
  <c r="E5"/>
  <c r="E4"/>
  <c r="E29" s="1"/>
  <c r="D90" i="8"/>
  <c r="E90" s="1"/>
  <c r="K79" i="10" l="1"/>
  <c r="K102" i="1"/>
  <c r="K89"/>
  <c r="K55"/>
  <c r="F202" i="4"/>
  <c r="D98" i="8" l="1"/>
  <c r="C98"/>
  <c r="E97"/>
  <c r="E96"/>
  <c r="E95"/>
  <c r="E94"/>
  <c r="E93"/>
  <c r="E92"/>
  <c r="E91"/>
  <c r="E89"/>
  <c r="E88"/>
  <c r="E87"/>
  <c r="E86"/>
  <c r="E98" s="1"/>
  <c r="D80"/>
  <c r="C80"/>
  <c r="E79"/>
  <c r="E78"/>
  <c r="E77"/>
  <c r="E76"/>
  <c r="E75"/>
  <c r="E74"/>
  <c r="E80" s="1"/>
  <c r="E73"/>
  <c r="E72"/>
  <c r="D66"/>
  <c r="C66"/>
  <c r="E65"/>
  <c r="E64"/>
  <c r="E63"/>
  <c r="E62"/>
  <c r="E61"/>
  <c r="E60"/>
  <c r="E59"/>
  <c r="E58"/>
  <c r="E57"/>
  <c r="E56"/>
  <c r="E55"/>
  <c r="E54"/>
  <c r="E53"/>
  <c r="E52"/>
  <c r="E66" s="1"/>
  <c r="E51"/>
  <c r="C46"/>
  <c r="E45"/>
  <c r="D44"/>
  <c r="E44" s="1"/>
  <c r="E43"/>
  <c r="E46" s="1"/>
  <c r="D37"/>
  <c r="C37"/>
  <c r="E36"/>
  <c r="E35"/>
  <c r="E34"/>
  <c r="E33"/>
  <c r="E32"/>
  <c r="E31"/>
  <c r="E37" s="1"/>
  <c r="E30"/>
  <c r="D24"/>
  <c r="C24"/>
  <c r="C101" s="1"/>
  <c r="E23"/>
  <c r="E22"/>
  <c r="E21"/>
  <c r="E20"/>
  <c r="E19"/>
  <c r="E18"/>
  <c r="E17"/>
  <c r="E16"/>
  <c r="E24" s="1"/>
  <c r="E10"/>
  <c r="E9"/>
  <c r="E8"/>
  <c r="E7"/>
  <c r="E6"/>
  <c r="E5"/>
  <c r="E11" s="1"/>
  <c r="D101" l="1"/>
  <c r="E101" s="1"/>
  <c r="D46"/>
  <c r="R124" i="1" l="1"/>
  <c r="R123"/>
  <c r="R122"/>
  <c r="R121"/>
  <c r="R120"/>
  <c r="R119"/>
  <c r="R118"/>
  <c r="R117"/>
  <c r="R116"/>
  <c r="R115"/>
  <c r="R114"/>
  <c r="R113"/>
  <c r="R112"/>
  <c r="R111"/>
  <c r="R110"/>
  <c r="R109"/>
  <c r="R108"/>
  <c r="R107"/>
  <c r="R106"/>
  <c r="R105"/>
  <c r="R104"/>
  <c r="R103"/>
  <c r="R102"/>
  <c r="R101"/>
  <c r="R100"/>
  <c r="R99"/>
  <c r="R98"/>
  <c r="R97"/>
  <c r="R96"/>
  <c r="R95"/>
  <c r="R94"/>
  <c r="R93"/>
  <c r="R92"/>
  <c r="R91"/>
  <c r="R90"/>
  <c r="R89"/>
  <c r="R88"/>
  <c r="R87"/>
  <c r="R86"/>
  <c r="R85"/>
  <c r="R84"/>
  <c r="R83"/>
  <c r="R82"/>
  <c r="R81"/>
  <c r="R80"/>
  <c r="R79"/>
  <c r="R78"/>
  <c r="R77"/>
  <c r="R76"/>
  <c r="R75"/>
  <c r="R74"/>
  <c r="R73"/>
  <c r="R72"/>
  <c r="R71"/>
  <c r="R70"/>
  <c r="R69"/>
  <c r="R68"/>
  <c r="R67"/>
  <c r="R66"/>
  <c r="R65"/>
  <c r="R64"/>
  <c r="R63"/>
  <c r="R62"/>
  <c r="R61"/>
  <c r="R60"/>
  <c r="R59"/>
  <c r="R58"/>
  <c r="R57"/>
  <c r="R5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R12"/>
  <c r="R11"/>
  <c r="R10"/>
  <c r="R9"/>
  <c r="R8"/>
  <c r="R7"/>
  <c r="R6"/>
  <c r="R5"/>
  <c r="Q125"/>
  <c r="S107" l="1"/>
  <c r="U107" s="1"/>
  <c r="R125"/>
  <c r="P125"/>
  <c r="O102"/>
  <c r="O89"/>
  <c r="O55"/>
  <c r="S55" s="1"/>
  <c r="T55" s="1"/>
  <c r="N102"/>
  <c r="N89"/>
  <c r="N55"/>
  <c r="N12"/>
  <c r="T107" l="1"/>
  <c r="S89"/>
  <c r="T89" s="1"/>
  <c r="S102"/>
  <c r="T102" s="1"/>
  <c r="U55"/>
  <c r="U89" l="1"/>
  <c r="U102"/>
  <c r="L125"/>
  <c r="J125" l="1"/>
  <c r="H125" l="1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6"/>
  <c r="G105"/>
  <c r="G104"/>
  <c r="G103"/>
  <c r="G101"/>
  <c r="G100"/>
  <c r="G99"/>
  <c r="G98"/>
  <c r="G97"/>
  <c r="G96"/>
  <c r="G95"/>
  <c r="G94"/>
  <c r="G93"/>
  <c r="G92"/>
  <c r="G91"/>
  <c r="G90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I5" s="1"/>
  <c r="K5" l="1"/>
  <c r="I9"/>
  <c r="I13"/>
  <c r="I17"/>
  <c r="I21"/>
  <c r="I25"/>
  <c r="I29"/>
  <c r="I33"/>
  <c r="I37"/>
  <c r="I41"/>
  <c r="I45"/>
  <c r="I49"/>
  <c r="I53"/>
  <c r="I58"/>
  <c r="I62"/>
  <c r="I66"/>
  <c r="I70"/>
  <c r="I74"/>
  <c r="I78"/>
  <c r="I82"/>
  <c r="I86"/>
  <c r="I91"/>
  <c r="I95"/>
  <c r="I99"/>
  <c r="I104"/>
  <c r="I109"/>
  <c r="I113"/>
  <c r="I117"/>
  <c r="I121"/>
  <c r="I8"/>
  <c r="I12"/>
  <c r="K12" s="1"/>
  <c r="O12" s="1"/>
  <c r="I16"/>
  <c r="I20"/>
  <c r="I24"/>
  <c r="I28"/>
  <c r="I32"/>
  <c r="I36"/>
  <c r="I40"/>
  <c r="I44"/>
  <c r="I48"/>
  <c r="I52"/>
  <c r="I57"/>
  <c r="I61"/>
  <c r="I65"/>
  <c r="I69"/>
  <c r="I73"/>
  <c r="I77"/>
  <c r="I81"/>
  <c r="I85"/>
  <c r="I90"/>
  <c r="I94"/>
  <c r="I98"/>
  <c r="I103"/>
  <c r="I108"/>
  <c r="I112"/>
  <c r="I116"/>
  <c r="I120"/>
  <c r="I124"/>
  <c r="I7"/>
  <c r="I11"/>
  <c r="I15"/>
  <c r="I19"/>
  <c r="I23"/>
  <c r="I27"/>
  <c r="I31"/>
  <c r="I35"/>
  <c r="I39"/>
  <c r="I43"/>
  <c r="I47"/>
  <c r="I51"/>
  <c r="I56"/>
  <c r="I60"/>
  <c r="I64"/>
  <c r="I68"/>
  <c r="I72"/>
  <c r="I76"/>
  <c r="I80"/>
  <c r="I84"/>
  <c r="I88"/>
  <c r="I93"/>
  <c r="I97"/>
  <c r="I101"/>
  <c r="I106"/>
  <c r="I111"/>
  <c r="I115"/>
  <c r="I119"/>
  <c r="I123"/>
  <c r="I6"/>
  <c r="I10"/>
  <c r="I14"/>
  <c r="I18"/>
  <c r="I22"/>
  <c r="I26"/>
  <c r="I30"/>
  <c r="I34"/>
  <c r="I38"/>
  <c r="I42"/>
  <c r="I46"/>
  <c r="I50"/>
  <c r="I54"/>
  <c r="I59"/>
  <c r="I63"/>
  <c r="I67"/>
  <c r="I71"/>
  <c r="I75"/>
  <c r="I79"/>
  <c r="I83"/>
  <c r="I87"/>
  <c r="I92"/>
  <c r="I96"/>
  <c r="I100"/>
  <c r="I105"/>
  <c r="I110"/>
  <c r="I114"/>
  <c r="I118"/>
  <c r="I122"/>
  <c r="G125"/>
  <c r="N122" l="1"/>
  <c r="K122"/>
  <c r="N105"/>
  <c r="K105"/>
  <c r="N87"/>
  <c r="K87"/>
  <c r="N71"/>
  <c r="K71"/>
  <c r="N54"/>
  <c r="K54"/>
  <c r="N38"/>
  <c r="K38"/>
  <c r="N22"/>
  <c r="K22"/>
  <c r="N6"/>
  <c r="K6"/>
  <c r="N111"/>
  <c r="K111"/>
  <c r="N93"/>
  <c r="K93"/>
  <c r="K76"/>
  <c r="N76"/>
  <c r="K60"/>
  <c r="N60"/>
  <c r="K43"/>
  <c r="N43"/>
  <c r="K27"/>
  <c r="N27"/>
  <c r="N11"/>
  <c r="K11"/>
  <c r="K116"/>
  <c r="N116"/>
  <c r="K98"/>
  <c r="N98"/>
  <c r="N81"/>
  <c r="K81"/>
  <c r="N65"/>
  <c r="K65"/>
  <c r="N57"/>
  <c r="K57"/>
  <c r="K48"/>
  <c r="N48"/>
  <c r="K32"/>
  <c r="N32"/>
  <c r="K24"/>
  <c r="N24"/>
  <c r="K16"/>
  <c r="N16"/>
  <c r="N8"/>
  <c r="K8"/>
  <c r="N109"/>
  <c r="K109"/>
  <c r="N99"/>
  <c r="K99"/>
  <c r="N91"/>
  <c r="K91"/>
  <c r="K82"/>
  <c r="N82"/>
  <c r="N74"/>
  <c r="K74"/>
  <c r="N66"/>
  <c r="K66"/>
  <c r="N58"/>
  <c r="K58"/>
  <c r="N49"/>
  <c r="K49"/>
  <c r="N41"/>
  <c r="K41"/>
  <c r="N33"/>
  <c r="K33"/>
  <c r="N25"/>
  <c r="K25"/>
  <c r="N17"/>
  <c r="K17"/>
  <c r="K9"/>
  <c r="N9"/>
  <c r="N5"/>
  <c r="K118"/>
  <c r="N118"/>
  <c r="N110"/>
  <c r="K110"/>
  <c r="K100"/>
  <c r="N100"/>
  <c r="K92"/>
  <c r="N92"/>
  <c r="N83"/>
  <c r="K83"/>
  <c r="N75"/>
  <c r="K75"/>
  <c r="N67"/>
  <c r="K67"/>
  <c r="N59"/>
  <c r="K59"/>
  <c r="N50"/>
  <c r="K50"/>
  <c r="N42"/>
  <c r="K42"/>
  <c r="N34"/>
  <c r="K34"/>
  <c r="N26"/>
  <c r="K26"/>
  <c r="N18"/>
  <c r="K18"/>
  <c r="K10"/>
  <c r="N10"/>
  <c r="N123"/>
  <c r="K123"/>
  <c r="K115"/>
  <c r="N115"/>
  <c r="K106"/>
  <c r="N106"/>
  <c r="N97"/>
  <c r="K97"/>
  <c r="K88"/>
  <c r="N88"/>
  <c r="K80"/>
  <c r="N80"/>
  <c r="K72"/>
  <c r="N72"/>
  <c r="K64"/>
  <c r="N64"/>
  <c r="K56"/>
  <c r="N56"/>
  <c r="K47"/>
  <c r="N47"/>
  <c r="N39"/>
  <c r="K39"/>
  <c r="N31"/>
  <c r="K31"/>
  <c r="N23"/>
  <c r="K23"/>
  <c r="N15"/>
  <c r="K15"/>
  <c r="N7"/>
  <c r="K7"/>
  <c r="K120"/>
  <c r="N120"/>
  <c r="K112"/>
  <c r="N112"/>
  <c r="N103"/>
  <c r="K103"/>
  <c r="N94"/>
  <c r="K94"/>
  <c r="N85"/>
  <c r="K85"/>
  <c r="N77"/>
  <c r="K77"/>
  <c r="N69"/>
  <c r="K69"/>
  <c r="N61"/>
  <c r="K61"/>
  <c r="K52"/>
  <c r="N52"/>
  <c r="K44"/>
  <c r="N44"/>
  <c r="K36"/>
  <c r="N36"/>
  <c r="K28"/>
  <c r="N28"/>
  <c r="K20"/>
  <c r="N20"/>
  <c r="N121"/>
  <c r="K121"/>
  <c r="N113"/>
  <c r="K113"/>
  <c r="K104"/>
  <c r="N104"/>
  <c r="N95"/>
  <c r="K95"/>
  <c r="N86"/>
  <c r="K86"/>
  <c r="N78"/>
  <c r="K78"/>
  <c r="N70"/>
  <c r="K70"/>
  <c r="N62"/>
  <c r="K62"/>
  <c r="N53"/>
  <c r="K53"/>
  <c r="N45"/>
  <c r="K45"/>
  <c r="N37"/>
  <c r="K37"/>
  <c r="N29"/>
  <c r="K29"/>
  <c r="N21"/>
  <c r="K21"/>
  <c r="N13"/>
  <c r="K13"/>
  <c r="N114"/>
  <c r="K114"/>
  <c r="K96"/>
  <c r="N96"/>
  <c r="N79"/>
  <c r="K79"/>
  <c r="K63"/>
  <c r="N63"/>
  <c r="N46"/>
  <c r="K46"/>
  <c r="N30"/>
  <c r="K30"/>
  <c r="N14"/>
  <c r="K14"/>
  <c r="K119"/>
  <c r="N119"/>
  <c r="N101"/>
  <c r="K101"/>
  <c r="K84"/>
  <c r="N84"/>
  <c r="K68"/>
  <c r="N68"/>
  <c r="N51"/>
  <c r="K51"/>
  <c r="K35"/>
  <c r="N35"/>
  <c r="K19"/>
  <c r="N19"/>
  <c r="K124"/>
  <c r="N124"/>
  <c r="K108"/>
  <c r="N108"/>
  <c r="K90"/>
  <c r="N90"/>
  <c r="N73"/>
  <c r="K73"/>
  <c r="K40"/>
  <c r="N40"/>
  <c r="N117"/>
  <c r="K117"/>
  <c r="I125"/>
  <c r="S12"/>
  <c r="T12" s="1"/>
  <c r="O5"/>
  <c r="F125"/>
  <c r="D125"/>
  <c r="E125"/>
  <c r="E234" i="6"/>
  <c r="O82" i="1" l="1"/>
  <c r="S82" s="1"/>
  <c r="T82" s="1"/>
  <c r="O24"/>
  <c r="S24" s="1"/>
  <c r="T24" s="1"/>
  <c r="O48"/>
  <c r="S48" s="1"/>
  <c r="T48" s="1"/>
  <c r="O98"/>
  <c r="S98" s="1"/>
  <c r="T98" s="1"/>
  <c r="O43"/>
  <c r="S43" s="1"/>
  <c r="T43" s="1"/>
  <c r="O76"/>
  <c r="S76" s="1"/>
  <c r="T76" s="1"/>
  <c r="O40"/>
  <c r="S40" s="1"/>
  <c r="T40" s="1"/>
  <c r="O90"/>
  <c r="S90" s="1"/>
  <c r="T90" s="1"/>
  <c r="O124"/>
  <c r="O35"/>
  <c r="S35" s="1"/>
  <c r="T35" s="1"/>
  <c r="O68"/>
  <c r="S68" s="1"/>
  <c r="T68" s="1"/>
  <c r="O104"/>
  <c r="S104" s="1"/>
  <c r="T104" s="1"/>
  <c r="O28"/>
  <c r="O44"/>
  <c r="S44" s="1"/>
  <c r="T44" s="1"/>
  <c r="O112"/>
  <c r="O56"/>
  <c r="O72"/>
  <c r="O88"/>
  <c r="O106"/>
  <c r="S106" s="1"/>
  <c r="T106" s="1"/>
  <c r="O100"/>
  <c r="O118"/>
  <c r="U48"/>
  <c r="U40"/>
  <c r="O9"/>
  <c r="O16"/>
  <c r="O32"/>
  <c r="O116"/>
  <c r="O27"/>
  <c r="O60"/>
  <c r="U90"/>
  <c r="O108"/>
  <c r="O19"/>
  <c r="S19" s="1"/>
  <c r="T19" s="1"/>
  <c r="O84"/>
  <c r="S84" s="1"/>
  <c r="T84" s="1"/>
  <c r="O119"/>
  <c r="S119" s="1"/>
  <c r="T119" s="1"/>
  <c r="O63"/>
  <c r="O96"/>
  <c r="O20"/>
  <c r="O36"/>
  <c r="S36" s="1"/>
  <c r="T36" s="1"/>
  <c r="O52"/>
  <c r="S52" s="1"/>
  <c r="T52" s="1"/>
  <c r="O120"/>
  <c r="S120" s="1"/>
  <c r="T120" s="1"/>
  <c r="O47"/>
  <c r="S47" s="1"/>
  <c r="T47" s="1"/>
  <c r="O64"/>
  <c r="S64" s="1"/>
  <c r="T64" s="1"/>
  <c r="O80"/>
  <c r="S80" s="1"/>
  <c r="T80" s="1"/>
  <c r="O115"/>
  <c r="S115" s="1"/>
  <c r="T115" s="1"/>
  <c r="O10"/>
  <c r="S10" s="1"/>
  <c r="T10" s="1"/>
  <c r="O92"/>
  <c r="S92" s="1"/>
  <c r="T92" s="1"/>
  <c r="M125"/>
  <c r="O117"/>
  <c r="O51"/>
  <c r="O13"/>
  <c r="O29"/>
  <c r="O62"/>
  <c r="O95"/>
  <c r="O85"/>
  <c r="O31"/>
  <c r="S31" s="1"/>
  <c r="T31" s="1"/>
  <c r="O97"/>
  <c r="O26"/>
  <c r="S26" s="1"/>
  <c r="T26" s="1"/>
  <c r="O59"/>
  <c r="S59" s="1"/>
  <c r="T59" s="1"/>
  <c r="N125"/>
  <c r="O33"/>
  <c r="O66"/>
  <c r="O99"/>
  <c r="O65"/>
  <c r="O111"/>
  <c r="O22"/>
  <c r="O54"/>
  <c r="O87"/>
  <c r="O73"/>
  <c r="O30"/>
  <c r="O45"/>
  <c r="O78"/>
  <c r="O113"/>
  <c r="O69"/>
  <c r="O103"/>
  <c r="O15"/>
  <c r="S15" s="1"/>
  <c r="T15" s="1"/>
  <c r="O42"/>
  <c r="O75"/>
  <c r="O110"/>
  <c r="O17"/>
  <c r="O49"/>
  <c r="O8"/>
  <c r="O11"/>
  <c r="O122"/>
  <c r="K125"/>
  <c r="U98"/>
  <c r="O101"/>
  <c r="O14"/>
  <c r="O46"/>
  <c r="O79"/>
  <c r="O114"/>
  <c r="O21"/>
  <c r="O37"/>
  <c r="O53"/>
  <c r="O70"/>
  <c r="O86"/>
  <c r="O121"/>
  <c r="O61"/>
  <c r="O77"/>
  <c r="S77" s="1"/>
  <c r="T77" s="1"/>
  <c r="O94"/>
  <c r="O7"/>
  <c r="O23"/>
  <c r="O39"/>
  <c r="O123"/>
  <c r="O18"/>
  <c r="O34"/>
  <c r="O50"/>
  <c r="S50" s="1"/>
  <c r="T50" s="1"/>
  <c r="O67"/>
  <c r="O83"/>
  <c r="O25"/>
  <c r="O41"/>
  <c r="O58"/>
  <c r="O74"/>
  <c r="O91"/>
  <c r="O109"/>
  <c r="O57"/>
  <c r="O81"/>
  <c r="O93"/>
  <c r="O6"/>
  <c r="O38"/>
  <c r="O71"/>
  <c r="O105"/>
  <c r="U12"/>
  <c r="S5"/>
  <c r="U5" s="1"/>
  <c r="E571" i="5"/>
  <c r="E574" s="1"/>
  <c r="U26" i="1" l="1"/>
  <c r="U59"/>
  <c r="U52"/>
  <c r="U35"/>
  <c r="U104"/>
  <c r="U82"/>
  <c r="U43"/>
  <c r="U76"/>
  <c r="U24"/>
  <c r="U119"/>
  <c r="U10"/>
  <c r="U44"/>
  <c r="U115"/>
  <c r="U47"/>
  <c r="S100"/>
  <c r="T100" s="1"/>
  <c r="S56"/>
  <c r="T56" s="1"/>
  <c r="U15"/>
  <c r="U36"/>
  <c r="U68"/>
  <c r="S112"/>
  <c r="T112" s="1"/>
  <c r="S118"/>
  <c r="T118" s="1"/>
  <c r="S72"/>
  <c r="T72" s="1"/>
  <c r="S28"/>
  <c r="T28" s="1"/>
  <c r="S124"/>
  <c r="T124" s="1"/>
  <c r="U92"/>
  <c r="S88"/>
  <c r="T88" s="1"/>
  <c r="U64"/>
  <c r="U106"/>
  <c r="S116"/>
  <c r="T116" s="1"/>
  <c r="S96"/>
  <c r="T96" s="1"/>
  <c r="S27"/>
  <c r="T27" s="1"/>
  <c r="S9"/>
  <c r="T9" s="1"/>
  <c r="S32"/>
  <c r="T32" s="1"/>
  <c r="U120"/>
  <c r="U84"/>
  <c r="U80"/>
  <c r="U19"/>
  <c r="S63"/>
  <c r="T63" s="1"/>
  <c r="S108"/>
  <c r="T108" s="1"/>
  <c r="S20"/>
  <c r="T20" s="1"/>
  <c r="S60"/>
  <c r="T60" s="1"/>
  <c r="S16"/>
  <c r="T16" s="1"/>
  <c r="S109"/>
  <c r="T109" s="1"/>
  <c r="S41"/>
  <c r="T41" s="1"/>
  <c r="S39"/>
  <c r="T39" s="1"/>
  <c r="S114"/>
  <c r="T114" s="1"/>
  <c r="S29"/>
  <c r="T29" s="1"/>
  <c r="S38"/>
  <c r="T38" s="1"/>
  <c r="S67"/>
  <c r="T67" s="1"/>
  <c r="S94"/>
  <c r="T94" s="1"/>
  <c r="S21"/>
  <c r="T21" s="1"/>
  <c r="S17"/>
  <c r="T17" s="1"/>
  <c r="S78"/>
  <c r="T78" s="1"/>
  <c r="S111"/>
  <c r="T111" s="1"/>
  <c r="S33"/>
  <c r="T33" s="1"/>
  <c r="S97"/>
  <c r="T97" s="1"/>
  <c r="S62"/>
  <c r="T62" s="1"/>
  <c r="S117"/>
  <c r="T117" s="1"/>
  <c r="S71"/>
  <c r="T71" s="1"/>
  <c r="S81"/>
  <c r="T81" s="1"/>
  <c r="S74"/>
  <c r="T74" s="1"/>
  <c r="S83"/>
  <c r="T83" s="1"/>
  <c r="S18"/>
  <c r="T18" s="1"/>
  <c r="S7"/>
  <c r="T7" s="1"/>
  <c r="S121"/>
  <c r="T121" s="1"/>
  <c r="S37"/>
  <c r="T37" s="1"/>
  <c r="S46"/>
  <c r="T46" s="1"/>
  <c r="S49"/>
  <c r="T49" s="1"/>
  <c r="S42"/>
  <c r="T42" s="1"/>
  <c r="S113"/>
  <c r="T113" s="1"/>
  <c r="S73"/>
  <c r="T73" s="1"/>
  <c r="S22"/>
  <c r="T22" s="1"/>
  <c r="S66"/>
  <c r="T66" s="1"/>
  <c r="S95"/>
  <c r="T95" s="1"/>
  <c r="S51"/>
  <c r="T51" s="1"/>
  <c r="U77"/>
  <c r="S6"/>
  <c r="T6" s="1"/>
  <c r="S70"/>
  <c r="T70" s="1"/>
  <c r="S101"/>
  <c r="T101" s="1"/>
  <c r="S11"/>
  <c r="T11" s="1"/>
  <c r="S110"/>
  <c r="T110" s="1"/>
  <c r="S103"/>
  <c r="T103" s="1"/>
  <c r="S45"/>
  <c r="T45" s="1"/>
  <c r="S87"/>
  <c r="T87" s="1"/>
  <c r="S65"/>
  <c r="T65" s="1"/>
  <c r="S57"/>
  <c r="T57" s="1"/>
  <c r="S58"/>
  <c r="T58" s="1"/>
  <c r="S123"/>
  <c r="T123" s="1"/>
  <c r="S86"/>
  <c r="T86" s="1"/>
  <c r="S14"/>
  <c r="T14" s="1"/>
  <c r="S122"/>
  <c r="T122" s="1"/>
  <c r="S105"/>
  <c r="T105" s="1"/>
  <c r="S93"/>
  <c r="T93" s="1"/>
  <c r="S91"/>
  <c r="T91" s="1"/>
  <c r="S25"/>
  <c r="T25" s="1"/>
  <c r="S34"/>
  <c r="T34" s="1"/>
  <c r="S23"/>
  <c r="T23" s="1"/>
  <c r="S61"/>
  <c r="T61" s="1"/>
  <c r="S53"/>
  <c r="T53" s="1"/>
  <c r="S79"/>
  <c r="T79" s="1"/>
  <c r="S8"/>
  <c r="T8" s="1"/>
  <c r="S75"/>
  <c r="T75" s="1"/>
  <c r="S69"/>
  <c r="T69" s="1"/>
  <c r="S30"/>
  <c r="T30" s="1"/>
  <c r="S54"/>
  <c r="T54" s="1"/>
  <c r="S99"/>
  <c r="T99" s="1"/>
  <c r="S85"/>
  <c r="T85" s="1"/>
  <c r="S13"/>
  <c r="T13" s="1"/>
  <c r="U50"/>
  <c r="O125"/>
  <c r="U31"/>
  <c r="T5"/>
  <c r="E200" i="4"/>
  <c r="U16" i="1" l="1"/>
  <c r="U37"/>
  <c r="U9"/>
  <c r="U93"/>
  <c r="U45"/>
  <c r="U118"/>
  <c r="U53"/>
  <c r="U65"/>
  <c r="U96"/>
  <c r="U28"/>
  <c r="U95"/>
  <c r="U7"/>
  <c r="U94"/>
  <c r="U124"/>
  <c r="U72"/>
  <c r="U112"/>
  <c r="U8"/>
  <c r="U117"/>
  <c r="U38"/>
  <c r="U63"/>
  <c r="U6"/>
  <c r="U85"/>
  <c r="U122"/>
  <c r="U22"/>
  <c r="U97"/>
  <c r="U20"/>
  <c r="U100"/>
  <c r="U88"/>
  <c r="U56"/>
  <c r="U23"/>
  <c r="U86"/>
  <c r="U110"/>
  <c r="U113"/>
  <c r="U83"/>
  <c r="U111"/>
  <c r="U114"/>
  <c r="U60"/>
  <c r="U108"/>
  <c r="U32"/>
  <c r="U27"/>
  <c r="U116"/>
  <c r="S125"/>
  <c r="U69"/>
  <c r="U25"/>
  <c r="U58"/>
  <c r="U101"/>
  <c r="U49"/>
  <c r="U81"/>
  <c r="U17"/>
  <c r="U41"/>
  <c r="U54"/>
  <c r="U51"/>
  <c r="U66"/>
  <c r="U73"/>
  <c r="U42"/>
  <c r="U46"/>
  <c r="U121"/>
  <c r="U18"/>
  <c r="U74"/>
  <c r="U71"/>
  <c r="U62"/>
  <c r="U33"/>
  <c r="U78"/>
  <c r="U21"/>
  <c r="U67"/>
  <c r="U29"/>
  <c r="U39"/>
  <c r="U109"/>
  <c r="U13"/>
  <c r="U99"/>
  <c r="U30"/>
  <c r="U75"/>
  <c r="U79"/>
  <c r="U61"/>
  <c r="U34"/>
  <c r="U91"/>
  <c r="U105"/>
  <c r="U14"/>
  <c r="U123"/>
  <c r="U57"/>
  <c r="U87"/>
  <c r="U103"/>
  <c r="U11"/>
  <c r="U70"/>
  <c r="T125"/>
  <c r="U125" l="1"/>
</calcChain>
</file>

<file path=xl/sharedStrings.xml><?xml version="1.0" encoding="utf-8"?>
<sst xmlns="http://schemas.openxmlformats.org/spreadsheetml/2006/main" count="4395" uniqueCount="1138">
  <si>
    <t>Registrar ID</t>
  </si>
  <si>
    <t>Registrar Name</t>
  </si>
  <si>
    <t>EA_Code</t>
  </si>
  <si>
    <t>EA Name</t>
  </si>
  <si>
    <t>Aadhaar_Generated</t>
  </si>
  <si>
    <t>102</t>
  </si>
  <si>
    <t>Govt of Himachal Pradesh</t>
  </si>
  <si>
    <t>0102</t>
  </si>
  <si>
    <t>Department of IT</t>
  </si>
  <si>
    <t>106</t>
  </si>
  <si>
    <t>FCR Govt of Haryana</t>
  </si>
  <si>
    <t>2108</t>
  </si>
  <si>
    <t>District IT Society Rewari</t>
  </si>
  <si>
    <t>2111</t>
  </si>
  <si>
    <t>District IT Society Sonipat</t>
  </si>
  <si>
    <t>108</t>
  </si>
  <si>
    <t>Dept of ITC Govt of Rajasthan</t>
  </si>
  <si>
    <t>1042</t>
  </si>
  <si>
    <t>COMTECH INSTITUTE OFTECHNOLOGY</t>
  </si>
  <si>
    <t>1415</t>
  </si>
  <si>
    <t>SAR Technology</t>
  </si>
  <si>
    <t>1480</t>
  </si>
  <si>
    <t>Bhartiya Manav Kalyan Parishad</t>
  </si>
  <si>
    <t>2091</t>
  </si>
  <si>
    <t>Rajcomp Info Services Ltd</t>
  </si>
  <si>
    <t>110</t>
  </si>
  <si>
    <t>Rural Development Dept</t>
  </si>
  <si>
    <t>1040</t>
  </si>
  <si>
    <t>Computer LAB</t>
  </si>
  <si>
    <t>1071</t>
  </si>
  <si>
    <t>Frontech Systems Pvt Ltd</t>
  </si>
  <si>
    <t>1124</t>
  </si>
  <si>
    <t>MKS Enterprises</t>
  </si>
  <si>
    <t>1445</t>
  </si>
  <si>
    <t>Orion Security Solutions Private Ltd</t>
  </si>
  <si>
    <t>1488</t>
  </si>
  <si>
    <t>Sarvalabh Global Foundation</t>
  </si>
  <si>
    <t>116</t>
  </si>
  <si>
    <t>RDD Govt of Tripura</t>
  </si>
  <si>
    <t>2183</t>
  </si>
  <si>
    <t>District Magistrate &amp; Collector</t>
  </si>
  <si>
    <t>124</t>
  </si>
  <si>
    <t>Govt of Gujarat</t>
  </si>
  <si>
    <t>2115</t>
  </si>
  <si>
    <t>UID e-Seva Society</t>
  </si>
  <si>
    <t>2117</t>
  </si>
  <si>
    <t>Dist E-seva Society</t>
  </si>
  <si>
    <t>2119</t>
  </si>
  <si>
    <t>Jilla E-seva Society</t>
  </si>
  <si>
    <t>2120</t>
  </si>
  <si>
    <t>E-Seva Society UID</t>
  </si>
  <si>
    <t>2122</t>
  </si>
  <si>
    <t>District e-Seva Society</t>
  </si>
  <si>
    <t>2124</t>
  </si>
  <si>
    <t>Jilla E-seva Sadan</t>
  </si>
  <si>
    <t>2126</t>
  </si>
  <si>
    <t>E-Seva Society Jamnagar</t>
  </si>
  <si>
    <t>2128</t>
  </si>
  <si>
    <t>Seva Society Collector Kutch</t>
  </si>
  <si>
    <t>2130</t>
  </si>
  <si>
    <t>Dist. E-seva Society</t>
  </si>
  <si>
    <t>2132</t>
  </si>
  <si>
    <t>2134</t>
  </si>
  <si>
    <t>2135</t>
  </si>
  <si>
    <t>2136</t>
  </si>
  <si>
    <t>2137</t>
  </si>
  <si>
    <t>E-Seva Society</t>
  </si>
  <si>
    <t>2138</t>
  </si>
  <si>
    <t>E-Seva Society Collector Office Tapi Vyara</t>
  </si>
  <si>
    <t>2141</t>
  </si>
  <si>
    <t>Municipal Corporation Ahmedabad</t>
  </si>
  <si>
    <t>2143</t>
  </si>
  <si>
    <t>Surat Municipal Corporation</t>
  </si>
  <si>
    <t>2144</t>
  </si>
  <si>
    <t>Rajkot Municipal Corporation</t>
  </si>
  <si>
    <t>2145</t>
  </si>
  <si>
    <t>Mahanagar Seva Sadan Vadodara</t>
  </si>
  <si>
    <t>2168</t>
  </si>
  <si>
    <t>2170</t>
  </si>
  <si>
    <t>E-Seva Society Narmada Rajpipla</t>
  </si>
  <si>
    <t>125</t>
  </si>
  <si>
    <t>UT Of Daman and Diu</t>
  </si>
  <si>
    <t>0125</t>
  </si>
  <si>
    <t>UT of Daman and Diu</t>
  </si>
  <si>
    <t>129</t>
  </si>
  <si>
    <t xml:space="preserve">Govt of Karnataka </t>
  </si>
  <si>
    <t>0129</t>
  </si>
  <si>
    <t>Centre for e-Governance</t>
  </si>
  <si>
    <t>2086</t>
  </si>
  <si>
    <t>EDCS GOK</t>
  </si>
  <si>
    <t>132</t>
  </si>
  <si>
    <t>Govt of Kerala</t>
  </si>
  <si>
    <t>2003</t>
  </si>
  <si>
    <t>Akshaya</t>
  </si>
  <si>
    <t>135</t>
  </si>
  <si>
    <t>Civil Supplies - A&amp;N Islands</t>
  </si>
  <si>
    <t>1092</t>
  </si>
  <si>
    <t>India Computer Technology</t>
  </si>
  <si>
    <t>202</t>
  </si>
  <si>
    <t>Registrar General India ECIL</t>
  </si>
  <si>
    <t>1108</t>
  </si>
  <si>
    <t>LYRA  CONSULTANCY SERVICE</t>
  </si>
  <si>
    <t>1164</t>
  </si>
  <si>
    <t>SARADA SYSTEMS</t>
  </si>
  <si>
    <t>1239</t>
  </si>
  <si>
    <t>Chinar Construction Company Prime agency</t>
  </si>
  <si>
    <t>1355</t>
  </si>
  <si>
    <t>COMTECHINFO SOLUTIONS PVT.LTD</t>
  </si>
  <si>
    <t>1490</t>
  </si>
  <si>
    <t>Techno Bytes Information Pvt. Ltd</t>
  </si>
  <si>
    <t>2010</t>
  </si>
  <si>
    <t>In Media Computer Services LLP</t>
  </si>
  <si>
    <t>203</t>
  </si>
  <si>
    <t>Registrar General of India ITI</t>
  </si>
  <si>
    <t>1215</t>
  </si>
  <si>
    <t>WEBEL TECHNOLOGY LIMITED</t>
  </si>
  <si>
    <t>2007</t>
  </si>
  <si>
    <t xml:space="preserve">Swathy Smartcards Hi-Tech Pvt </t>
  </si>
  <si>
    <t>204</t>
  </si>
  <si>
    <t>Registrar General India BEL2</t>
  </si>
  <si>
    <t>1058</t>
  </si>
  <si>
    <t>Eagle Software India Pvt. Ltd</t>
  </si>
  <si>
    <t>1110</t>
  </si>
  <si>
    <t>MACRO INFOTECH PVT LTD</t>
  </si>
  <si>
    <t>1127</t>
  </si>
  <si>
    <t>Multiwave Innovation</t>
  </si>
  <si>
    <t>1129</t>
  </si>
  <si>
    <t>Nevaeh Technology Pvt. Ltd.</t>
  </si>
  <si>
    <t>1190</t>
  </si>
  <si>
    <t>Tera Software Ltd</t>
  </si>
  <si>
    <t>1208</t>
  </si>
  <si>
    <t>VEETECHNOLOGIES PVT. LTD</t>
  </si>
  <si>
    <t>1349</t>
  </si>
  <si>
    <t>UNITED DATA SERVICES PRIVATE LIMITED</t>
  </si>
  <si>
    <t>1358</t>
  </si>
  <si>
    <t>Bloom Solutions Pvt Ltd</t>
  </si>
  <si>
    <t>2009</t>
  </si>
  <si>
    <t>Manipur Electronics Dev Corp</t>
  </si>
  <si>
    <t>2017</t>
  </si>
  <si>
    <t>Karvy Data Management Services</t>
  </si>
  <si>
    <t>2020</t>
  </si>
  <si>
    <t>Vedavaag Systems Limited</t>
  </si>
  <si>
    <t>2043</t>
  </si>
  <si>
    <t>SNR Edatas Pvt Ltd</t>
  </si>
  <si>
    <t>2114</t>
  </si>
  <si>
    <t>Pariza Enterprises</t>
  </si>
  <si>
    <t>206</t>
  </si>
  <si>
    <t>CSC e-Governance Services India Limited</t>
  </si>
  <si>
    <t>0206</t>
  </si>
  <si>
    <t>1012</t>
  </si>
  <si>
    <t>APOnline Limited</t>
  </si>
  <si>
    <t>1028</t>
  </si>
  <si>
    <t>CALANCE SOFTWARE PRIVATE LTD</t>
  </si>
  <si>
    <t>1047</t>
  </si>
  <si>
    <t xml:space="preserve">DATASOFT COMPUTER SERVICES(P) </t>
  </si>
  <si>
    <t>1088</t>
  </si>
  <si>
    <t>IAP COMPANY Pvt. Ltd</t>
  </si>
  <si>
    <t>1116</t>
  </si>
  <si>
    <t>MANTRA SOFTTECH (INDIA) PVTLTD</t>
  </si>
  <si>
    <t>1175</t>
  </si>
  <si>
    <t>SPANCO</t>
  </si>
  <si>
    <t>1212</t>
  </si>
  <si>
    <t>VISESH INFOTECNICS LIMITED</t>
  </si>
  <si>
    <t>1277</t>
  </si>
  <si>
    <t>Network for Information &amp; Computer Technology</t>
  </si>
  <si>
    <t>1338</t>
  </si>
  <si>
    <t>Netlink software Pvt Ltd</t>
  </si>
  <si>
    <t>1366</t>
  </si>
  <si>
    <t>NVR &amp; ASSOCIATES LIMITED</t>
  </si>
  <si>
    <t>1400</t>
  </si>
  <si>
    <t>Academy of Management Studies</t>
  </si>
  <si>
    <t>1404</t>
  </si>
  <si>
    <t xml:space="preserve">Promind Solutions P Limited </t>
  </si>
  <si>
    <t>1406</t>
  </si>
  <si>
    <t>Binary Systems</t>
  </si>
  <si>
    <t>1408</t>
  </si>
  <si>
    <t>Zephyr System Pvt.Ltd.</t>
  </si>
  <si>
    <t>1409</t>
  </si>
  <si>
    <t>SGS INDIA PVT LTD</t>
  </si>
  <si>
    <t>1416</t>
  </si>
  <si>
    <t>Utility Forms Pvt Ltd</t>
  </si>
  <si>
    <t>1421</t>
  </si>
  <si>
    <t>Asha Security Guard Services</t>
  </si>
  <si>
    <t>1429</t>
  </si>
  <si>
    <t>Radiant Haroti Industries India Ltd</t>
  </si>
  <si>
    <t>1446</t>
  </si>
  <si>
    <t>Janta Silikon Consortium</t>
  </si>
  <si>
    <t>1447</t>
  </si>
  <si>
    <t>Ecartes Technology Pvt. Ltd</t>
  </si>
  <si>
    <t>1450</t>
  </si>
  <si>
    <t>Yash Ornaments Pvt. Ltd</t>
  </si>
  <si>
    <t>1451</t>
  </si>
  <si>
    <t>Raj Construction Co.</t>
  </si>
  <si>
    <t>1452</t>
  </si>
  <si>
    <t>Amar Constructions</t>
  </si>
  <si>
    <t>1459</t>
  </si>
  <si>
    <t>Agro Tech Engineers</t>
  </si>
  <si>
    <t>1462</t>
  </si>
  <si>
    <t>Home Life Buildcon Pvt Ltd</t>
  </si>
  <si>
    <t>1468</t>
  </si>
  <si>
    <t>Mahamritunjay Traders</t>
  </si>
  <si>
    <t>1469</t>
  </si>
  <si>
    <t>Twinstar Industries Ltd.</t>
  </si>
  <si>
    <t>1470</t>
  </si>
  <si>
    <t>Digitcom Systems Pvt. Ltd.</t>
  </si>
  <si>
    <t>1472</t>
  </si>
  <si>
    <t>Prakash Computer Services</t>
  </si>
  <si>
    <t>1485</t>
  </si>
  <si>
    <t>Saket Advertising Pvt. Ltd</t>
  </si>
  <si>
    <t>1492</t>
  </si>
  <si>
    <t>IPS e Services Pvt Ltd</t>
  </si>
  <si>
    <t>1502</t>
  </si>
  <si>
    <t>Indotech Engineering Products</t>
  </si>
  <si>
    <t>1530</t>
  </si>
  <si>
    <t>Synapses Solutions Private Limited</t>
  </si>
  <si>
    <t>2006</t>
  </si>
  <si>
    <t>Mahaonline Limited</t>
  </si>
  <si>
    <t>2029</t>
  </si>
  <si>
    <t>A I Soc for Electronics and Comp Tech</t>
  </si>
  <si>
    <t>2033</t>
  </si>
  <si>
    <t>BASIX</t>
  </si>
  <si>
    <t>2034</t>
  </si>
  <si>
    <t>CMS Computers Ltd</t>
  </si>
  <si>
    <t>2036</t>
  </si>
  <si>
    <t>AKSH OPTIFIBRE LIMITED</t>
  </si>
  <si>
    <t>2042</t>
  </si>
  <si>
    <t>United Telecoms e-Services Pvt Ltd</t>
  </si>
  <si>
    <t>2080</t>
  </si>
  <si>
    <t>Nekton IT India Pvt Ltd.</t>
  </si>
  <si>
    <t>2083</t>
  </si>
  <si>
    <t>SRR Infotech</t>
  </si>
  <si>
    <t>2084</t>
  </si>
  <si>
    <t>CHIPS</t>
  </si>
  <si>
    <t>2085</t>
  </si>
  <si>
    <t>NPS Technologies Pvt. Ltd</t>
  </si>
  <si>
    <t>2087</t>
  </si>
  <si>
    <t>Computer Print</t>
  </si>
  <si>
    <t>2113</t>
  </si>
  <si>
    <t>KDS Services Private Limited</t>
  </si>
  <si>
    <t>2189</t>
  </si>
  <si>
    <t>CSC SPV</t>
  </si>
  <si>
    <t>207</t>
  </si>
  <si>
    <t>UTI Infrastructure Technology &amp; Services Limited</t>
  </si>
  <si>
    <t>1460</t>
  </si>
  <si>
    <t>Omnitech Infosolutions Ltd</t>
  </si>
  <si>
    <t>1491</t>
  </si>
  <si>
    <t>Shubh Enterprises</t>
  </si>
  <si>
    <t>1495</t>
  </si>
  <si>
    <t>Care Educational &amp; Welfare Society</t>
  </si>
  <si>
    <t>1499</t>
  </si>
  <si>
    <t>Arya bandhu herbs and durgs private limited</t>
  </si>
  <si>
    <t>208</t>
  </si>
  <si>
    <t>Tamil Nadu eGovernance Agency</t>
  </si>
  <si>
    <t>2192</t>
  </si>
  <si>
    <t>Electronics Corporation of Tamil Nadu Limited</t>
  </si>
  <si>
    <t>2193</t>
  </si>
  <si>
    <t>TAMILNADU ARASU CABLE TV CORPORATION LTD</t>
  </si>
  <si>
    <t>601</t>
  </si>
  <si>
    <t>Bank of Baroda</t>
  </si>
  <si>
    <t>1178</t>
  </si>
  <si>
    <t>SREI INFRASTRUCTURE FINANCES L</t>
  </si>
  <si>
    <t>602</t>
  </si>
  <si>
    <t>Bank Of India</t>
  </si>
  <si>
    <t>1142</t>
  </si>
  <si>
    <t xml:space="preserve">OSWAL COMPUTERS &amp; CONSULTANTS </t>
  </si>
  <si>
    <t>1149</t>
  </si>
  <si>
    <t>PROTEX COMPUTER PVT LTD</t>
  </si>
  <si>
    <t>607</t>
  </si>
  <si>
    <t>Punjab National Bank</t>
  </si>
  <si>
    <t>1308</t>
  </si>
  <si>
    <t>Vayam technologies Ltd</t>
  </si>
  <si>
    <t>608</t>
  </si>
  <si>
    <t>State Bank of India</t>
  </si>
  <si>
    <t>1067</t>
  </si>
  <si>
    <t xml:space="preserve">FINANCIAL INFORMATION NETWORK </t>
  </si>
  <si>
    <t>610</t>
  </si>
  <si>
    <t>Union Bank</t>
  </si>
  <si>
    <t>1207</t>
  </si>
  <si>
    <t>Vakrangee Softwares Limited</t>
  </si>
  <si>
    <t>611</t>
  </si>
  <si>
    <t>Canara Bank</t>
  </si>
  <si>
    <t>1427</t>
  </si>
  <si>
    <t>Virinchi Technologies Ltd</t>
  </si>
  <si>
    <t>614</t>
  </si>
  <si>
    <t>Punjab and Sind Bank</t>
  </si>
  <si>
    <t>1119</t>
  </si>
  <si>
    <t>Matrix Processing House</t>
  </si>
  <si>
    <t>618</t>
  </si>
  <si>
    <t>DENA BANK</t>
  </si>
  <si>
    <t>1018</t>
  </si>
  <si>
    <t>ATISHAY INFOTECH PVT. LTD.</t>
  </si>
  <si>
    <t>1020</t>
  </si>
  <si>
    <t>AVVAS INFOTECH PVT  LTD</t>
  </si>
  <si>
    <t>1025</t>
  </si>
  <si>
    <t>Blue Circle Instrument</t>
  </si>
  <si>
    <t>1118</t>
  </si>
  <si>
    <t>MARS Telecom Systems Pvt Ltd</t>
  </si>
  <si>
    <t>1218</t>
  </si>
  <si>
    <t>Wipro Ltd</t>
  </si>
  <si>
    <t>1221</t>
  </si>
  <si>
    <t>Nielsen  India  Private Limited</t>
  </si>
  <si>
    <t>1316</t>
  </si>
  <si>
    <t>BNR UDYOG LIMITED</t>
  </si>
  <si>
    <t>1412</t>
  </si>
  <si>
    <t>Sixth Dimension Project Solutions Ltd</t>
  </si>
  <si>
    <t>1420</t>
  </si>
  <si>
    <t>MEGHA VINCOM PVT LTD</t>
  </si>
  <si>
    <t>1424</t>
  </si>
  <si>
    <t>VAP INFOSOLUTIONS</t>
  </si>
  <si>
    <t>1434</t>
  </si>
  <si>
    <t>Lankipalli Integrated Services Private Limited</t>
  </si>
  <si>
    <t>1465</t>
  </si>
  <si>
    <t>Apnatech Consultancy Services Pvt Ltd</t>
  </si>
  <si>
    <t>1467</t>
  </si>
  <si>
    <t>Akhil Bhartiya Majdoor Shiksha Sewa Samiti</t>
  </si>
  <si>
    <t>1478</t>
  </si>
  <si>
    <t>City Hawks Manpower Services &amp; Consultancy</t>
  </si>
  <si>
    <t>1524</t>
  </si>
  <si>
    <t>United Telecoms Ltd</t>
  </si>
  <si>
    <t>2008</t>
  </si>
  <si>
    <t>Om Softwares</t>
  </si>
  <si>
    <t>2077</t>
  </si>
  <si>
    <t>M/s Gold Square Builders &amp; Promoters Pvt. Ltd.</t>
  </si>
  <si>
    <t>2079</t>
  </si>
  <si>
    <t>Make India Smart Private Limited</t>
  </si>
  <si>
    <t>814</t>
  </si>
  <si>
    <t>NSDL e-Governance Infrastructure Limited</t>
  </si>
  <si>
    <t>1211</t>
  </si>
  <si>
    <t>VIRGO SOFTECH LIMITED</t>
  </si>
  <si>
    <t>1249</t>
  </si>
  <si>
    <t xml:space="preserve">Gujarat Infotech Ltd. </t>
  </si>
  <si>
    <t>1325</t>
  </si>
  <si>
    <t>Alankit Limited</t>
  </si>
  <si>
    <t>1335</t>
  </si>
  <si>
    <t>Sri Ramraja Sarkar Lok Kalyan Trust</t>
  </si>
  <si>
    <t>1407</t>
  </si>
  <si>
    <t>N.K. Sharma Enterprises Ltd.</t>
  </si>
  <si>
    <t>1474</t>
  </si>
  <si>
    <t>Corporate India Facilities Pvt Ltd</t>
  </si>
  <si>
    <t>1475</t>
  </si>
  <si>
    <t xml:space="preserve">KRISHNAURAM SHIKSHA EVAM JAN KALYAN SAMITI </t>
  </si>
  <si>
    <t>1477</t>
  </si>
  <si>
    <t>UT Computers Educational &amp; Welfare Soc</t>
  </si>
  <si>
    <t>1483</t>
  </si>
  <si>
    <t>Estex Telecom Pvt Ltd</t>
  </si>
  <si>
    <t>1498</t>
  </si>
  <si>
    <t>Abha Systems And Consultancy</t>
  </si>
  <si>
    <t>1500</t>
  </si>
  <si>
    <t>Steel City Securities Limited</t>
  </si>
  <si>
    <t>1501</t>
  </si>
  <si>
    <t>Bhaswa Computer Science Pvt. Ltd.</t>
  </si>
  <si>
    <t>1507</t>
  </si>
  <si>
    <t>BNK Capital Markets Limited</t>
  </si>
  <si>
    <t>1527</t>
  </si>
  <si>
    <t>Layman Education Society</t>
  </si>
  <si>
    <t>1528</t>
  </si>
  <si>
    <t>SRM Education And Social Welfare Society</t>
  </si>
  <si>
    <t>2016</t>
  </si>
  <si>
    <t>RELIGARE SECURITIES LTD</t>
  </si>
  <si>
    <t>2019</t>
  </si>
  <si>
    <t>Abhipra Capital Ltd</t>
  </si>
  <si>
    <t>816</t>
  </si>
  <si>
    <t>Information Technology &amp; Communication Department</t>
  </si>
  <si>
    <t>2052</t>
  </si>
  <si>
    <t>Directorate of ESD</t>
  </si>
  <si>
    <t>820</t>
  </si>
  <si>
    <t xml:space="preserve">Madhya Pradesh State Electronics Development Corporation Ltd.  </t>
  </si>
  <si>
    <t>1508</t>
  </si>
  <si>
    <t>AISECT Limited</t>
  </si>
  <si>
    <t>2090</t>
  </si>
  <si>
    <t>MPOnline Limited</t>
  </si>
  <si>
    <t>821</t>
  </si>
  <si>
    <t>Atalji Janasnehi Directorate</t>
  </si>
  <si>
    <t>0821</t>
  </si>
  <si>
    <t>951</t>
  </si>
  <si>
    <t>U.P. Development Systems Corporation Ltd</t>
  </si>
  <si>
    <t>2187</t>
  </si>
  <si>
    <t>RBS multisolutions private limited</t>
  </si>
  <si>
    <t>2188</t>
  </si>
  <si>
    <t>Late Smt. Nirmala Singh Seva Samiti</t>
  </si>
  <si>
    <t>2311</t>
  </si>
  <si>
    <t>Yuvaan Infotech</t>
  </si>
  <si>
    <t>954</t>
  </si>
  <si>
    <t>National Cooperative Consumers Federation Of India Limited</t>
  </si>
  <si>
    <t>1444</t>
  </si>
  <si>
    <t>National Cooperative Consumers Federation of India Limited</t>
  </si>
  <si>
    <t>Grand Total</t>
  </si>
  <si>
    <t>Aadhaar Generated</t>
  </si>
  <si>
    <t>000</t>
  </si>
  <si>
    <t>UIDAI-Registrar</t>
  </si>
  <si>
    <t>0000</t>
  </si>
  <si>
    <t>UIDAI-EA</t>
  </si>
  <si>
    <t>101</t>
  </si>
  <si>
    <t>Jammu and Kashmir Bank</t>
  </si>
  <si>
    <t>0101</t>
  </si>
  <si>
    <t>J &amp; K Bank</t>
  </si>
  <si>
    <t>103</t>
  </si>
  <si>
    <t>FCS Govt of Punjab</t>
  </si>
  <si>
    <t>0103</t>
  </si>
  <si>
    <t>Punjab State Child Protection Society of Department of Social Security and Women &amp; Child Developmen</t>
  </si>
  <si>
    <t>0972</t>
  </si>
  <si>
    <t>Department of Health &amp; Family Welfare</t>
  </si>
  <si>
    <t>1104</t>
  </si>
  <si>
    <t>Karvy Computershare Private Li</t>
  </si>
  <si>
    <t>2055</t>
  </si>
  <si>
    <t>District Sukhmani Society Tarn Taran Punjab</t>
  </si>
  <si>
    <t>2057</t>
  </si>
  <si>
    <t>District Sukhmani Society Bathinda Punjab</t>
  </si>
  <si>
    <t>2059</t>
  </si>
  <si>
    <t>District Sukhmani Society Fatehgarh Sahib Punjab</t>
  </si>
  <si>
    <t>2060</t>
  </si>
  <si>
    <t>District Sukhmani Society Fazilka Punjab</t>
  </si>
  <si>
    <t>2064</t>
  </si>
  <si>
    <t>District Sukhmani Society For Citizen Services Mansa Punjab</t>
  </si>
  <si>
    <t>2070</t>
  </si>
  <si>
    <t>District Sukhmani Society Sangrur Punjab</t>
  </si>
  <si>
    <t>2309</t>
  </si>
  <si>
    <t>Punjab State e- Governance Society</t>
  </si>
  <si>
    <t>105</t>
  </si>
  <si>
    <t>Govt. of Uttarkhand</t>
  </si>
  <si>
    <t>1385</t>
  </si>
  <si>
    <t>SoftAge Information Technology Limited</t>
  </si>
  <si>
    <t>2092</t>
  </si>
  <si>
    <t>District IT Society Ambala</t>
  </si>
  <si>
    <t>2093</t>
  </si>
  <si>
    <t>District IT Society Bhiwani</t>
  </si>
  <si>
    <t>2094</t>
  </si>
  <si>
    <t>District IT Society Faridabad</t>
  </si>
  <si>
    <t>2095</t>
  </si>
  <si>
    <t>District IT Society Fatehabad</t>
  </si>
  <si>
    <t>2096</t>
  </si>
  <si>
    <t>District IT Society Gurgaon</t>
  </si>
  <si>
    <t>2097</t>
  </si>
  <si>
    <t>District IT Society Hisar</t>
  </si>
  <si>
    <t>2098</t>
  </si>
  <si>
    <t>District IT Society Jhajjar</t>
  </si>
  <si>
    <t>2100</t>
  </si>
  <si>
    <t>District IT Society Kaithal</t>
  </si>
  <si>
    <t>2101</t>
  </si>
  <si>
    <t>District IT Society Karnal</t>
  </si>
  <si>
    <t>2102</t>
  </si>
  <si>
    <t>District IT Society Kurukshetra</t>
  </si>
  <si>
    <t>2103</t>
  </si>
  <si>
    <t>District IT Society Mahendragarh</t>
  </si>
  <si>
    <t>2104</t>
  </si>
  <si>
    <t>District IT Society Mewat</t>
  </si>
  <si>
    <t>2105</t>
  </si>
  <si>
    <t>District IT Society Palwal</t>
  </si>
  <si>
    <t>2106</t>
  </si>
  <si>
    <t>District IT Society Panchkula</t>
  </si>
  <si>
    <t>2107</t>
  </si>
  <si>
    <t>District IT Society Panipat</t>
  </si>
  <si>
    <t>2109</t>
  </si>
  <si>
    <t>District IT Society Rohtak</t>
  </si>
  <si>
    <t>2110</t>
  </si>
  <si>
    <t>District IT Society Sirsa</t>
  </si>
  <si>
    <t>2112</t>
  </si>
  <si>
    <t>District IT Society Yamuna Nagar</t>
  </si>
  <si>
    <t>1237</t>
  </si>
  <si>
    <t xml:space="preserve">Business Information Processing Services </t>
  </si>
  <si>
    <t>1479</t>
  </si>
  <si>
    <t>Rural Environment &amp; Water Assets Reproductive Development Society</t>
  </si>
  <si>
    <t>1526</t>
  </si>
  <si>
    <t>SVG Express Services Pvt Ltd</t>
  </si>
  <si>
    <t>1307</t>
  </si>
  <si>
    <t>Urmila Info solution</t>
  </si>
  <si>
    <t>1448</t>
  </si>
  <si>
    <t>M2C Private Solution</t>
  </si>
  <si>
    <t>111</t>
  </si>
  <si>
    <t>Govt of Sikkim - Dept of Econo</t>
  </si>
  <si>
    <t>0111</t>
  </si>
  <si>
    <t>Department of Economics Statistics  Monitoring and Evaluation DESME</t>
  </si>
  <si>
    <t>2179</t>
  </si>
  <si>
    <t>2180</t>
  </si>
  <si>
    <t>2181</t>
  </si>
  <si>
    <t>2182</t>
  </si>
  <si>
    <t>2184</t>
  </si>
  <si>
    <t>2185</t>
  </si>
  <si>
    <t>2186</t>
  </si>
  <si>
    <t>District Magistrate &amp;  Collector</t>
  </si>
  <si>
    <t>2116</t>
  </si>
  <si>
    <t>2118</t>
  </si>
  <si>
    <t>E-Seva Society Arvalli</t>
  </si>
  <si>
    <t>Jilla E-Seva Society</t>
  </si>
  <si>
    <t>2121</t>
  </si>
  <si>
    <t>E-Seva Society Bhavnagar</t>
  </si>
  <si>
    <t>District E-Seva Society</t>
  </si>
  <si>
    <t>2123</t>
  </si>
  <si>
    <t>2125</t>
  </si>
  <si>
    <t>District E-Seva Society Gandhinagar</t>
  </si>
  <si>
    <t>2127</t>
  </si>
  <si>
    <t>E-Seva Society Junagadh</t>
  </si>
  <si>
    <t>2129</t>
  </si>
  <si>
    <t>E Seva Society UID Kheda</t>
  </si>
  <si>
    <t>2131</t>
  </si>
  <si>
    <t>2133</t>
  </si>
  <si>
    <t>E-Seva Society UID Patan</t>
  </si>
  <si>
    <t>2139</t>
  </si>
  <si>
    <t>2140</t>
  </si>
  <si>
    <t>2142</t>
  </si>
  <si>
    <t>Municipal Corporation Gandhinagar</t>
  </si>
  <si>
    <t>2167</t>
  </si>
  <si>
    <t>2169</t>
  </si>
  <si>
    <t>Mahisagar Lunawala</t>
  </si>
  <si>
    <t>2171</t>
  </si>
  <si>
    <t>2172</t>
  </si>
  <si>
    <t>2173</t>
  </si>
  <si>
    <t>BHAVANAGAR MC</t>
  </si>
  <si>
    <t>2174</t>
  </si>
  <si>
    <t>Jamnagar MC</t>
  </si>
  <si>
    <t>2175</t>
  </si>
  <si>
    <t>Junagadh MC</t>
  </si>
  <si>
    <t>2176</t>
  </si>
  <si>
    <t>126</t>
  </si>
  <si>
    <t>UT Govt. Of Dadra &amp; Nagar Haveli</t>
  </si>
  <si>
    <t>0126</t>
  </si>
  <si>
    <t>Administration of DNH</t>
  </si>
  <si>
    <t>127</t>
  </si>
  <si>
    <t>Govt of Maharashtra</t>
  </si>
  <si>
    <t>2037</t>
  </si>
  <si>
    <t>M/s. Vidya Online  Pune</t>
  </si>
  <si>
    <t>2038</t>
  </si>
  <si>
    <t>M/S KING COMPUTER SYSTEM PVT LTD</t>
  </si>
  <si>
    <t>2050</t>
  </si>
  <si>
    <t>SILVER JUBILEE MOTORS LTD.</t>
  </si>
  <si>
    <t>130</t>
  </si>
  <si>
    <t>Govt of Goa</t>
  </si>
  <si>
    <t>0838</t>
  </si>
  <si>
    <t>Directorate of Women &amp; Child Department</t>
  </si>
  <si>
    <t>2076</t>
  </si>
  <si>
    <t>M/s. Goa Electronics Ltd</t>
  </si>
  <si>
    <t>134</t>
  </si>
  <si>
    <t>UT of Puducherry</t>
  </si>
  <si>
    <t>0134</t>
  </si>
  <si>
    <t>Planning and Research Department</t>
  </si>
  <si>
    <t>138</t>
  </si>
  <si>
    <t>Govt of UT of Chandigarh</t>
  </si>
  <si>
    <t>0138</t>
  </si>
  <si>
    <t>141</t>
  </si>
  <si>
    <t>Secretery IT</t>
  </si>
  <si>
    <t>143</t>
  </si>
  <si>
    <t xml:space="preserve">Odisha Computer Application Center </t>
  </si>
  <si>
    <t>145</t>
  </si>
  <si>
    <t>DEPUTY COMMISSIONER TAWANG</t>
  </si>
  <si>
    <t>2543</t>
  </si>
  <si>
    <t>CIRCLE OFFICER TAWANG</t>
  </si>
  <si>
    <t>146</t>
  </si>
  <si>
    <t>DC West Kameng</t>
  </si>
  <si>
    <t>2314</t>
  </si>
  <si>
    <t>Deputy Director of School Education</t>
  </si>
  <si>
    <t>147</t>
  </si>
  <si>
    <t>DC East Kameng</t>
  </si>
  <si>
    <t>2465</t>
  </si>
  <si>
    <t>DEPUTY DIRECTOR OF SCHOOL EDUCATION SEPPA</t>
  </si>
  <si>
    <t>148</t>
  </si>
  <si>
    <t>DC PAPUMPARE</t>
  </si>
  <si>
    <t>2289</t>
  </si>
  <si>
    <t>Circle Officer Toru</t>
  </si>
  <si>
    <t>149</t>
  </si>
  <si>
    <t>DC ITANAGAR CAPITAL COMPLEX</t>
  </si>
  <si>
    <t>2283</t>
  </si>
  <si>
    <t>Extra Assistant Commissioner Itanagar</t>
  </si>
  <si>
    <t>2284</t>
  </si>
  <si>
    <t>Extra Assistant Commissioner Naharlagun</t>
  </si>
  <si>
    <t>150</t>
  </si>
  <si>
    <t>DC LOWER SUBANSIRI</t>
  </si>
  <si>
    <t>2560</t>
  </si>
  <si>
    <t>ADC ZIRO SADAR</t>
  </si>
  <si>
    <t>151</t>
  </si>
  <si>
    <t>D.C. KURUNG KUMEY</t>
  </si>
  <si>
    <t>2507</t>
  </si>
  <si>
    <t>CO</t>
  </si>
  <si>
    <t>152</t>
  </si>
  <si>
    <t>DEPUTY COMMISSIONER KRA DAADI</t>
  </si>
  <si>
    <t>2497</t>
  </si>
  <si>
    <t>Office of the CO Palin</t>
  </si>
  <si>
    <t>153</t>
  </si>
  <si>
    <t>DC Upper Subansiri</t>
  </si>
  <si>
    <t>2441</t>
  </si>
  <si>
    <t>DDSE Daporijo</t>
  </si>
  <si>
    <t>154</t>
  </si>
  <si>
    <t>DC Aalo</t>
  </si>
  <si>
    <t>2394</t>
  </si>
  <si>
    <t>DC office Aalo</t>
  </si>
  <si>
    <t>155</t>
  </si>
  <si>
    <t>DC Siang</t>
  </si>
  <si>
    <t>2492</t>
  </si>
  <si>
    <t>CO PANGIN</t>
  </si>
  <si>
    <t>2494</t>
  </si>
  <si>
    <t>EAC PEGING BOTE</t>
  </si>
  <si>
    <t>2495</t>
  </si>
  <si>
    <t>CO REBO PERGING</t>
  </si>
  <si>
    <t>2496</t>
  </si>
  <si>
    <t>CO JOMLO MOBUK</t>
  </si>
  <si>
    <t>2591</t>
  </si>
  <si>
    <t>ADC BOLENG</t>
  </si>
  <si>
    <t>2592</t>
  </si>
  <si>
    <t>ADC RUMGONG</t>
  </si>
  <si>
    <t>2593</t>
  </si>
  <si>
    <t>EAC OFFICE KAYING/CO PAYUM</t>
  </si>
  <si>
    <t>156</t>
  </si>
  <si>
    <t>DC East Siang</t>
  </si>
  <si>
    <t>2348</t>
  </si>
  <si>
    <t>DDSE Pasighat</t>
  </si>
  <si>
    <t>157</t>
  </si>
  <si>
    <t>DC Upper Siang District</t>
  </si>
  <si>
    <t>2382</t>
  </si>
  <si>
    <t>Extra Assistant Commissioner Yingkiong</t>
  </si>
  <si>
    <t>158</t>
  </si>
  <si>
    <t>DC Dibang Valley</t>
  </si>
  <si>
    <t>2365</t>
  </si>
  <si>
    <t>Deptt. Of Economics &amp; Statistics</t>
  </si>
  <si>
    <t>159</t>
  </si>
  <si>
    <t>DC Lower Dibang</t>
  </si>
  <si>
    <t>2272</t>
  </si>
  <si>
    <t>Circle Officer</t>
  </si>
  <si>
    <t>160</t>
  </si>
  <si>
    <t>DC LOHIT</t>
  </si>
  <si>
    <t>2352</t>
  </si>
  <si>
    <t>DDSE Lohit</t>
  </si>
  <si>
    <t>2354</t>
  </si>
  <si>
    <t>CDPO Tezu ICDS</t>
  </si>
  <si>
    <t>2356</t>
  </si>
  <si>
    <t>DFCSO</t>
  </si>
  <si>
    <t>161</t>
  </si>
  <si>
    <t>Deputy Commissioner</t>
  </si>
  <si>
    <t>2347</t>
  </si>
  <si>
    <t>DFCSO Anjaw</t>
  </si>
  <si>
    <t>162</t>
  </si>
  <si>
    <t>DC NAMSAI</t>
  </si>
  <si>
    <t>2334</t>
  </si>
  <si>
    <t>EAC FI DA CHONGKHAM</t>
  </si>
  <si>
    <t>2335</t>
  </si>
  <si>
    <t>EAC LEKANG</t>
  </si>
  <si>
    <t>2338</t>
  </si>
  <si>
    <t>CIRCLE OFFICER PIYONG</t>
  </si>
  <si>
    <t>2339</t>
  </si>
  <si>
    <t>DSO STAT NAMSAI</t>
  </si>
  <si>
    <t>163</t>
  </si>
  <si>
    <t>DEPUTY COMMISSIONER CHANGLANG</t>
  </si>
  <si>
    <t>2417</t>
  </si>
  <si>
    <t>2425</t>
  </si>
  <si>
    <t>ADDITIONAL DEPUTY COM JAIRAMPUR</t>
  </si>
  <si>
    <t>2430</t>
  </si>
  <si>
    <t>ADDITIONAL DEPUTY COMMISSIONER  BORDUMSA</t>
  </si>
  <si>
    <t>2431</t>
  </si>
  <si>
    <t>EXTRA ASSISTANT COMMISSIONER DIYUN</t>
  </si>
  <si>
    <t>164</t>
  </si>
  <si>
    <t>DC  Tirap District</t>
  </si>
  <si>
    <t>2362</t>
  </si>
  <si>
    <t>Deptt Of Economics &amp; Statistics Tirap</t>
  </si>
  <si>
    <t>165</t>
  </si>
  <si>
    <t>DC Longding</t>
  </si>
  <si>
    <t>2376</t>
  </si>
  <si>
    <t>169</t>
  </si>
  <si>
    <t>Rural Development Department Bihar-1</t>
  </si>
  <si>
    <t>1062</t>
  </si>
  <si>
    <t>Emdee Digitronics Pvt.Ltd.</t>
  </si>
  <si>
    <t>1213</t>
  </si>
  <si>
    <t>VISION COMPTECH INTEGRATOR LTD</t>
  </si>
  <si>
    <t>1300</t>
  </si>
  <si>
    <t>Transline Technologies P Ltd</t>
  </si>
  <si>
    <t>1410</t>
  </si>
  <si>
    <t>Super Printers</t>
  </si>
  <si>
    <t>1428</t>
  </si>
  <si>
    <t>Osiris Infotech Pvt. Ltd.</t>
  </si>
  <si>
    <t>1442</t>
  </si>
  <si>
    <t>HyperSoft Technologies Ltd</t>
  </si>
  <si>
    <t>1457</t>
  </si>
  <si>
    <t>Jeevan Deep Charitable Society</t>
  </si>
  <si>
    <t>1489</t>
  </si>
  <si>
    <t>Maxout Infra &amp; Arizon Infocom Consortium</t>
  </si>
  <si>
    <t>1539</t>
  </si>
  <si>
    <t>Limra Global e Services Private Limited</t>
  </si>
  <si>
    <t>1542</t>
  </si>
  <si>
    <t>HI-TECH CONTROLS</t>
  </si>
  <si>
    <t>1544</t>
  </si>
  <si>
    <t>Munish Kumar Bansal Contractor</t>
  </si>
  <si>
    <t>1545</t>
  </si>
  <si>
    <t>Squaria Global India Private Limited</t>
  </si>
  <si>
    <t>1549</t>
  </si>
  <si>
    <t>Yashi Informatics LLP</t>
  </si>
  <si>
    <t>2082</t>
  </si>
  <si>
    <t>Conatus Infocom Pvt. Ltd</t>
  </si>
  <si>
    <t>2706</t>
  </si>
  <si>
    <t>CSC e Gov</t>
  </si>
  <si>
    <t>1370</t>
  </si>
  <si>
    <t>UMC Technologies Pvt. Ltd</t>
  </si>
  <si>
    <t>1506</t>
  </si>
  <si>
    <t>Sant Naval Institute of Information Technology</t>
  </si>
  <si>
    <t>1561</t>
  </si>
  <si>
    <t>Citizencenter Technologies Pvt Ltd</t>
  </si>
  <si>
    <t>212</t>
  </si>
  <si>
    <t>Commissioner Nagaland</t>
  </si>
  <si>
    <t>2214</t>
  </si>
  <si>
    <t>DC Kohima</t>
  </si>
  <si>
    <t>2218</t>
  </si>
  <si>
    <t>ADC Medziphema</t>
  </si>
  <si>
    <t>2219</t>
  </si>
  <si>
    <t>DC Mokokchung</t>
  </si>
  <si>
    <t>2222</t>
  </si>
  <si>
    <t>ADC Meluri</t>
  </si>
  <si>
    <t>2224</t>
  </si>
  <si>
    <t>DC Tuensang</t>
  </si>
  <si>
    <t>2226</t>
  </si>
  <si>
    <t>SDO Angjangyang</t>
  </si>
  <si>
    <t>2229</t>
  </si>
  <si>
    <t>DC Kiphire</t>
  </si>
  <si>
    <t>2231</t>
  </si>
  <si>
    <t>ADC Tizit</t>
  </si>
  <si>
    <t>2232</t>
  </si>
  <si>
    <t>ADC Aboi</t>
  </si>
  <si>
    <t>2233</t>
  </si>
  <si>
    <t>SDO Wakching</t>
  </si>
  <si>
    <t>2234</t>
  </si>
  <si>
    <t>SDO C Chen</t>
  </si>
  <si>
    <t>2235</t>
  </si>
  <si>
    <t>DC Zunheboto</t>
  </si>
  <si>
    <t>2239</t>
  </si>
  <si>
    <t>ADC Tening</t>
  </si>
  <si>
    <t>2240</t>
  </si>
  <si>
    <t>DC Wokha</t>
  </si>
  <si>
    <t>2244</t>
  </si>
  <si>
    <t>DC Dimapur</t>
  </si>
  <si>
    <t>2245</t>
  </si>
  <si>
    <t>ADC Niuland</t>
  </si>
  <si>
    <t>2246</t>
  </si>
  <si>
    <t>SDO Kuhuboto</t>
  </si>
  <si>
    <t>2249</t>
  </si>
  <si>
    <t>DC  Phek</t>
  </si>
  <si>
    <t>2250</t>
  </si>
  <si>
    <t>ADC Chozuba</t>
  </si>
  <si>
    <t>2258</t>
  </si>
  <si>
    <t>DC Mon</t>
  </si>
  <si>
    <t>2260</t>
  </si>
  <si>
    <t>ADC Naginimora</t>
  </si>
  <si>
    <t>2266</t>
  </si>
  <si>
    <t>DC Peren</t>
  </si>
  <si>
    <t>2267</t>
  </si>
  <si>
    <t>SDO C Jalukie</t>
  </si>
  <si>
    <t>2268</t>
  </si>
  <si>
    <t>ADC Bhandari</t>
  </si>
  <si>
    <t>213</t>
  </si>
  <si>
    <t>Special Secretary Home</t>
  </si>
  <si>
    <t>214</t>
  </si>
  <si>
    <t>Govt. of Mizoram</t>
  </si>
  <si>
    <t>2206</t>
  </si>
  <si>
    <t>2207</t>
  </si>
  <si>
    <t>DC Lunglei</t>
  </si>
  <si>
    <t>2208</t>
  </si>
  <si>
    <t>DC Siaha</t>
  </si>
  <si>
    <t>2209</t>
  </si>
  <si>
    <t>D.C. Champhai</t>
  </si>
  <si>
    <t>2210</t>
  </si>
  <si>
    <t>2211</t>
  </si>
  <si>
    <t>DC Serchhip</t>
  </si>
  <si>
    <t>2212</t>
  </si>
  <si>
    <t>2213</t>
  </si>
  <si>
    <t>DC Mamit</t>
  </si>
  <si>
    <t>217</t>
  </si>
  <si>
    <t>DIT Lakshadweep</t>
  </si>
  <si>
    <t>0217</t>
  </si>
  <si>
    <t>218</t>
  </si>
  <si>
    <t>General Administration Department</t>
  </si>
  <si>
    <t>604</t>
  </si>
  <si>
    <t>Corporation Bank</t>
  </si>
  <si>
    <t>1437</t>
  </si>
  <si>
    <t>77 Infosystems Pvt Ltd</t>
  </si>
  <si>
    <t>1171</t>
  </si>
  <si>
    <t>Smart Chip Limited</t>
  </si>
  <si>
    <t>1405</t>
  </si>
  <si>
    <t>Ojus Healthcare Private Limited</t>
  </si>
  <si>
    <t>615</t>
  </si>
  <si>
    <t>Allahabad Bank</t>
  </si>
  <si>
    <t>1473</t>
  </si>
  <si>
    <t>Transmoovers India</t>
  </si>
  <si>
    <t>1293</t>
  </si>
  <si>
    <t>Silver Touch Technologies Ltd</t>
  </si>
  <si>
    <t>1390</t>
  </si>
  <si>
    <t>M/S STAR DATA CENTRE</t>
  </si>
  <si>
    <t>1402</t>
  </si>
  <si>
    <t>A-Onerealtors Pvt Ltd</t>
  </si>
  <si>
    <t>1425</t>
  </si>
  <si>
    <t>APEX Services</t>
  </si>
  <si>
    <t>1441</t>
  </si>
  <si>
    <t>AS International</t>
  </si>
  <si>
    <t>1453</t>
  </si>
  <si>
    <t>Advent Infomax Private Ltd</t>
  </si>
  <si>
    <t>1461</t>
  </si>
  <si>
    <t>Asray Gram</t>
  </si>
  <si>
    <t>1493</t>
  </si>
  <si>
    <t>Patel Computer Education</t>
  </si>
  <si>
    <t>1504</t>
  </si>
  <si>
    <t>Organisation for Development Integrated Social &amp; Health Action</t>
  </si>
  <si>
    <t>1509</t>
  </si>
  <si>
    <t>Compro Systems &amp; Services</t>
  </si>
  <si>
    <t>619</t>
  </si>
  <si>
    <t>Vijaya Bank</t>
  </si>
  <si>
    <t>1569</t>
  </si>
  <si>
    <t>TRANSACTION ANALYSTS INDIA PVT LTD</t>
  </si>
  <si>
    <t>623</t>
  </si>
  <si>
    <t>Andhra Bank</t>
  </si>
  <si>
    <t>624</t>
  </si>
  <si>
    <t>IDBI Bank ltd</t>
  </si>
  <si>
    <t>1177</t>
  </si>
  <si>
    <t>SREEVEN INFOCOM LIMITED</t>
  </si>
  <si>
    <t>628</t>
  </si>
  <si>
    <t>KotakMahindra Bank</t>
  </si>
  <si>
    <t>629</t>
  </si>
  <si>
    <t>Lakshmi Vilas Bank</t>
  </si>
  <si>
    <t>632</t>
  </si>
  <si>
    <t xml:space="preserve">City Union Bank Limited        </t>
  </si>
  <si>
    <t>635</t>
  </si>
  <si>
    <t>HDFC Bank Limited</t>
  </si>
  <si>
    <t>636</t>
  </si>
  <si>
    <t>ICICI Bank Limited</t>
  </si>
  <si>
    <t>637</t>
  </si>
  <si>
    <t>IDFC BANK LIMITED</t>
  </si>
  <si>
    <t>638</t>
  </si>
  <si>
    <t>IndusInd Bank</t>
  </si>
  <si>
    <t>639</t>
  </si>
  <si>
    <t>Karnataka Bank</t>
  </si>
  <si>
    <t>640</t>
  </si>
  <si>
    <t xml:space="preserve">Karur Vysya Bank </t>
  </si>
  <si>
    <t>641</t>
  </si>
  <si>
    <t>The Nainital Bank Ltd</t>
  </si>
  <si>
    <t>1563</t>
  </si>
  <si>
    <t>M/s AFORESERVE.COM LTD</t>
  </si>
  <si>
    <t>643</t>
  </si>
  <si>
    <t>South Indian Bank</t>
  </si>
  <si>
    <t>644</t>
  </si>
  <si>
    <t>Tamil Nadu Mercantile Bank</t>
  </si>
  <si>
    <t>646</t>
  </si>
  <si>
    <t>YES Bank Limited</t>
  </si>
  <si>
    <t>647</t>
  </si>
  <si>
    <t>Axis Bank Ltd</t>
  </si>
  <si>
    <t>0647</t>
  </si>
  <si>
    <t>648</t>
  </si>
  <si>
    <t>Bank of Baroda_New_648</t>
  </si>
  <si>
    <t>649</t>
  </si>
  <si>
    <t>Bank of India_New_649</t>
  </si>
  <si>
    <t>651</t>
  </si>
  <si>
    <t>Indian Bank_New_651</t>
  </si>
  <si>
    <t>652</t>
  </si>
  <si>
    <t>ORIENTAL BANK OF COMMERCE_NEW_652</t>
  </si>
  <si>
    <t>1525</t>
  </si>
  <si>
    <t>PRADIK IMPEX PRIVATE LIMITED</t>
  </si>
  <si>
    <t>654</t>
  </si>
  <si>
    <t>STATE BANK OF INDIA_New_654</t>
  </si>
  <si>
    <t>655</t>
  </si>
  <si>
    <t>United Bank Of India_New_655</t>
  </si>
  <si>
    <t>656</t>
  </si>
  <si>
    <t>Union Bank Of India_New_656</t>
  </si>
  <si>
    <t>657</t>
  </si>
  <si>
    <t>Canara Bank_New_657</t>
  </si>
  <si>
    <t>658</t>
  </si>
  <si>
    <t>Syndicate Bank_New_658</t>
  </si>
  <si>
    <t>659</t>
  </si>
  <si>
    <t>INDIAN OVERSEAS BANK_NEW_659</t>
  </si>
  <si>
    <t>660</t>
  </si>
  <si>
    <t>Punjab &amp; Sind Bank_New_660</t>
  </si>
  <si>
    <t>661</t>
  </si>
  <si>
    <t>ALLAHABAD BANK_NEW_661</t>
  </si>
  <si>
    <t>1571</t>
  </si>
  <si>
    <t>DARWIN SOCIETY</t>
  </si>
  <si>
    <t>664</t>
  </si>
  <si>
    <t>Dena Bank_New_664</t>
  </si>
  <si>
    <t>667</t>
  </si>
  <si>
    <t>IDBI Bank Ltd_New_667</t>
  </si>
  <si>
    <t>671</t>
  </si>
  <si>
    <t>Baroda Rajasthan Kshetriya Gramin Bank</t>
  </si>
  <si>
    <t>804</t>
  </si>
  <si>
    <t>Indiapost</t>
  </si>
  <si>
    <t>2728</t>
  </si>
  <si>
    <t>UP Circle  Department of Post</t>
  </si>
  <si>
    <t>1418</t>
  </si>
  <si>
    <t>Offshoot Agency Pvt. Ltd.</t>
  </si>
  <si>
    <t>1431</t>
  </si>
  <si>
    <t>Ojus G Enterprises</t>
  </si>
  <si>
    <t>1439</t>
  </si>
  <si>
    <t>M/s Sanish Choudhary</t>
  </si>
  <si>
    <t>1440</t>
  </si>
  <si>
    <t>VFS Global Services Pvt. Ltd</t>
  </si>
  <si>
    <t>1458</t>
  </si>
  <si>
    <t>Excel Technovation Pvt. Ltd</t>
  </si>
  <si>
    <t>1484</t>
  </si>
  <si>
    <t>Wedha Communication Pvt Ltd</t>
  </si>
  <si>
    <t>1531</t>
  </si>
  <si>
    <t>M/s TAVASYA VENTURE PARTNERS PVT. LTD.</t>
  </si>
  <si>
    <t>1534</t>
  </si>
  <si>
    <t>M/s Smit Advertisers Pvt. Ltd.</t>
  </si>
  <si>
    <t>1543</t>
  </si>
  <si>
    <t>M/s Highway Construction Company</t>
  </si>
  <si>
    <t>1550</t>
  </si>
  <si>
    <t>Yash Computers</t>
  </si>
  <si>
    <t>1560</t>
  </si>
  <si>
    <t>SUNNY CONTRACTORS &amp; ENGINEERS PVT LTD</t>
  </si>
  <si>
    <t>1562</t>
  </si>
  <si>
    <t>V P SOFTWARES PRIVATE LIMITED</t>
  </si>
  <si>
    <t>815</t>
  </si>
  <si>
    <t>Department of Information Technology Govt of Jharkhand</t>
  </si>
  <si>
    <t>0815</t>
  </si>
  <si>
    <t>Department of Information Technology and e-Gov</t>
  </si>
  <si>
    <t>818</t>
  </si>
  <si>
    <t>Information Technology Electronics and Communication Department</t>
  </si>
  <si>
    <t>2081</t>
  </si>
  <si>
    <t>Electronic Service Delivery</t>
  </si>
  <si>
    <t>0820</t>
  </si>
  <si>
    <t>Madhya Pradesh State Electronics Development Corporation Ltd.</t>
  </si>
  <si>
    <t>830</t>
  </si>
  <si>
    <t>Social Welfare Deptt.</t>
  </si>
  <si>
    <t>0830</t>
  </si>
  <si>
    <t>840</t>
  </si>
  <si>
    <t>Women &amp; Child Development</t>
  </si>
  <si>
    <t>0840</t>
  </si>
  <si>
    <t>Director ICDS</t>
  </si>
  <si>
    <t>841</t>
  </si>
  <si>
    <t>Education Department</t>
  </si>
  <si>
    <t>2708</t>
  </si>
  <si>
    <t>Director of primary education</t>
  </si>
  <si>
    <t>2709</t>
  </si>
  <si>
    <t>Commissioner of school</t>
  </si>
  <si>
    <t>842</t>
  </si>
  <si>
    <t>Department of WCD</t>
  </si>
  <si>
    <t>0842</t>
  </si>
  <si>
    <t>843</t>
  </si>
  <si>
    <t>Directorate of Secondary Education</t>
  </si>
  <si>
    <t>0843</t>
  </si>
  <si>
    <t>844</t>
  </si>
  <si>
    <t>Directorate of Woman and Child Development</t>
  </si>
  <si>
    <t>0844</t>
  </si>
  <si>
    <t>Director</t>
  </si>
  <si>
    <t>846</t>
  </si>
  <si>
    <t>Women and Child Development Govt. of Jharkhand</t>
  </si>
  <si>
    <t>0846</t>
  </si>
  <si>
    <t>Women and Child Development</t>
  </si>
  <si>
    <t>2310</t>
  </si>
  <si>
    <t>Aayam Enterprises</t>
  </si>
  <si>
    <t>2312</t>
  </si>
  <si>
    <t>SRM Techsol Pvt. Ltd.</t>
  </si>
  <si>
    <t>2704</t>
  </si>
  <si>
    <t>Dharma Enterprises</t>
  </si>
  <si>
    <t>952</t>
  </si>
  <si>
    <t>Director General Health Services</t>
  </si>
  <si>
    <t>2146</t>
  </si>
  <si>
    <t>District Family &amp; Welfare Society</t>
  </si>
  <si>
    <t>2147</t>
  </si>
  <si>
    <t>District Family and Welfare Society Bhiwani</t>
  </si>
  <si>
    <t>2148</t>
  </si>
  <si>
    <t>District Family &amp; Welfare Society Faridabad</t>
  </si>
  <si>
    <t>2149</t>
  </si>
  <si>
    <t>District Health and Family Welfare Society Fatehabad</t>
  </si>
  <si>
    <t>2150</t>
  </si>
  <si>
    <t>District Family &amp; Welfare Society Gurgaon</t>
  </si>
  <si>
    <t>2151</t>
  </si>
  <si>
    <t>District Health &amp; Family Welfare Society</t>
  </si>
  <si>
    <t>2152</t>
  </si>
  <si>
    <t>District Family and Welfare Society</t>
  </si>
  <si>
    <t>2153</t>
  </si>
  <si>
    <t>District Health &amp;Family and Welfare Society Jind.</t>
  </si>
  <si>
    <t>2154</t>
  </si>
  <si>
    <t>2155</t>
  </si>
  <si>
    <t>2156</t>
  </si>
  <si>
    <t>2157</t>
  </si>
  <si>
    <t>District Family and Welfare Society Narnaul</t>
  </si>
  <si>
    <t>2158</t>
  </si>
  <si>
    <t>District Family &amp; Welfare Society Mewat</t>
  </si>
  <si>
    <t>2159</t>
  </si>
  <si>
    <t>District Family &amp; Welfare Society Palwal</t>
  </si>
  <si>
    <t>2160</t>
  </si>
  <si>
    <t>District Family and Welfare Society Panchkula</t>
  </si>
  <si>
    <t>2161</t>
  </si>
  <si>
    <t>District Family and Welfare Society Panipat</t>
  </si>
  <si>
    <t>2162</t>
  </si>
  <si>
    <t>District Family &amp; Welfare Society Rewari</t>
  </si>
  <si>
    <t>2163</t>
  </si>
  <si>
    <t>District Family and Welfare Society Rohtak</t>
  </si>
  <si>
    <t>2164</t>
  </si>
  <si>
    <t>district Health&amp; Family Welfare Society Sirsa</t>
  </si>
  <si>
    <t>2165</t>
  </si>
  <si>
    <t>2166</t>
  </si>
  <si>
    <t>District Family and Welfare Society Yamuna Nagar</t>
  </si>
  <si>
    <t>953</t>
  </si>
  <si>
    <t>U P Electronics Corporation Limited</t>
  </si>
  <si>
    <t>1494</t>
  </si>
  <si>
    <t>Pho-com-net Pvt. Ltd.</t>
  </si>
  <si>
    <t>1541</t>
  </si>
  <si>
    <t>Youth Infosolutions Pvt. Ltd.</t>
  </si>
  <si>
    <t>955</t>
  </si>
  <si>
    <t>Director Health and Family Welfare</t>
  </si>
  <si>
    <t>0955</t>
  </si>
  <si>
    <t>State Health Society</t>
  </si>
  <si>
    <t>957</t>
  </si>
  <si>
    <t>Directorate of Public Health and Family Welfare</t>
  </si>
  <si>
    <t>0957</t>
  </si>
  <si>
    <t>964</t>
  </si>
  <si>
    <t xml:space="preserve"> Chief Registrar Births &amp; Deaths -cum-Director Health Services </t>
  </si>
  <si>
    <t>2194</t>
  </si>
  <si>
    <t>District Registrar Births &amp; Deaths cum Chief Medical Officer Bilaspur</t>
  </si>
  <si>
    <t>2195</t>
  </si>
  <si>
    <t>District Registrar Births &amp; Deaths cum Chief Medical Officer Chamba</t>
  </si>
  <si>
    <t>2196</t>
  </si>
  <si>
    <t>District Registrar Births &amp; Deaths cum Chief Medical Officer Hamirpur</t>
  </si>
  <si>
    <t>2197</t>
  </si>
  <si>
    <t>District Registrar Births &amp; Deaths cum Chief Medical Officer Kangra</t>
  </si>
  <si>
    <t>2198</t>
  </si>
  <si>
    <t>District Registrar Births &amp; Deaths cum Chief Medical Officer Kinnaur</t>
  </si>
  <si>
    <t>2199</t>
  </si>
  <si>
    <t>District Registrar Births &amp; Deaths cum Chief Medical Officer Kullu</t>
  </si>
  <si>
    <t>2200</t>
  </si>
  <si>
    <t>District Registrar Births &amp; De rths cum Chief Medical Officer</t>
  </si>
  <si>
    <t>2201</t>
  </si>
  <si>
    <t>District Registrar Births &amp; Deaths cum Chief Medical Officer</t>
  </si>
  <si>
    <t>2202</t>
  </si>
  <si>
    <t>2203</t>
  </si>
  <si>
    <t>2204</t>
  </si>
  <si>
    <t>2205</t>
  </si>
  <si>
    <t>969</t>
  </si>
  <si>
    <t>Public Health Department</t>
  </si>
  <si>
    <t>0969</t>
  </si>
  <si>
    <t>Public Health Department Gov Maharashtra</t>
  </si>
  <si>
    <t>986</t>
  </si>
  <si>
    <t>Electronics &amp; Information Technology E&amp;IT Department Government of Chhattisgarh GoCG</t>
  </si>
  <si>
    <t>Total</t>
  </si>
  <si>
    <t>Sl. No.</t>
  </si>
  <si>
    <t>Registrar</t>
  </si>
  <si>
    <t>No. of Aadhaar generated count for Phase II</t>
  </si>
  <si>
    <t>No. of Aadhaar generated count for Phase III</t>
  </si>
  <si>
    <t>No. of Aadhaar generated for CEL enrolled on or after 1st Jan 2017</t>
  </si>
  <si>
    <t>Reg-ID</t>
  </si>
  <si>
    <t>3</t>
  </si>
  <si>
    <t>2</t>
  </si>
  <si>
    <t>4</t>
  </si>
  <si>
    <t>5</t>
  </si>
  <si>
    <t>6</t>
  </si>
  <si>
    <t>7</t>
  </si>
  <si>
    <t xml:space="preserve">Adjustment on a/c of excess/ less payment in the months of Apr to Jun -2017 due to mismatch of EAs with Registrar </t>
  </si>
  <si>
    <t>Payment already made for the period 1-13th Sept'2017</t>
  </si>
  <si>
    <t>Gross amount for Payment (Col.3x40+Col.4x50-Col.4x23)</t>
  </si>
  <si>
    <t>8</t>
  </si>
  <si>
    <t>9</t>
  </si>
  <si>
    <t>Eastern Railway</t>
  </si>
  <si>
    <t>National Institute of Electronics &amp; Information Technology</t>
  </si>
  <si>
    <t>South East Central Railway</t>
  </si>
  <si>
    <t>Balance amount to be withheld for DMS pendency</t>
  </si>
  <si>
    <t>Recovery on account of incident of corruption</t>
  </si>
  <si>
    <t>Recovery in current release</t>
  </si>
  <si>
    <t>1A</t>
  </si>
  <si>
    <t>Recovery outstanding as on August'2017</t>
  </si>
  <si>
    <t>State Bank of Bikaner &amp; Jaipur</t>
  </si>
  <si>
    <t>R.O. Bengaluru letter no. R-11013/349/RoB/Vol.IV/1457 dated 22.09.2017</t>
  </si>
  <si>
    <t xml:space="preserve">Reg-ID </t>
  </si>
  <si>
    <t>@10,000/-</t>
  </si>
  <si>
    <t>@50,000/-</t>
  </si>
  <si>
    <t>Amount of Penalty</t>
  </si>
  <si>
    <t>BoB (601)</t>
  </si>
  <si>
    <t>CSC / 206</t>
  </si>
  <si>
    <t>Dena Bank /618</t>
  </si>
  <si>
    <t>Govt. of Kerala</t>
  </si>
  <si>
    <t>NSDL</t>
  </si>
  <si>
    <t>SBI</t>
  </si>
  <si>
    <t>RO Ranchi letter no. UIDAI/RO/RNC/ MRB/ 2017-18/1442 dated 05.10.2017</t>
  </si>
  <si>
    <t>Rural Development Department Bihar-110</t>
  </si>
  <si>
    <t>CSC e-Gov-206</t>
  </si>
  <si>
    <t>Bank of Baroda -601</t>
  </si>
  <si>
    <t>BOI-602</t>
  </si>
  <si>
    <t>Punjab and Sind Bank-614</t>
  </si>
  <si>
    <t xml:space="preserve">DENA BANK -618 </t>
  </si>
  <si>
    <t>NSDL Code-814</t>
  </si>
  <si>
    <t>National Cooperative Consumers Federation of India Limited-954</t>
  </si>
  <si>
    <t>RO Chandigarh letter no. UIDAI/RO/Chd/Reconciliation/2017/10474-77 dated 13.10.2017</t>
  </si>
  <si>
    <t>Punjab &amp; Sind Bank</t>
  </si>
  <si>
    <t>FCS Govt. of Punjab</t>
  </si>
  <si>
    <t>FCR Govt. of Haryanan</t>
  </si>
  <si>
    <t>NCCF</t>
  </si>
  <si>
    <t>RO Hyderabad letter no. UIDAI/Hyd./Reconciliation/1553/Vol.II dated 16.10.2017</t>
  </si>
  <si>
    <t>RO Mumbai letter no. UIDAI/Mum-8/113/2017-Enrol-IV/3522 dated 09.10.2017</t>
  </si>
  <si>
    <t>Bank of India</t>
  </si>
  <si>
    <t>Dena Bank</t>
  </si>
  <si>
    <t>Education Department, Govt. of Gujarat</t>
  </si>
  <si>
    <t>Govt. of Gujarat</t>
  </si>
  <si>
    <t>Govt. of Maharashtra</t>
  </si>
  <si>
    <t>IDBI Bank Ltd.</t>
  </si>
  <si>
    <t>NSDL e-Governance Infrastructure Ltd.</t>
  </si>
  <si>
    <t>U. P. Development Systems Corporation ltd.</t>
  </si>
  <si>
    <t>UTI-ITSL</t>
  </si>
  <si>
    <t>RO Delhi letter no. A-22011/11/2011/part-2/UIDAI (RO-Delhi) dated 23.10.2017</t>
  </si>
  <si>
    <t>DoIT, Govt. of Rajasthan</t>
  </si>
  <si>
    <t>UTI- ITSL</t>
  </si>
  <si>
    <t>R.O. Lucknow reconciliation Minutes dated 03.10.2017 received vide email dated 05.10.2017</t>
  </si>
  <si>
    <t>April' 2017</t>
  </si>
  <si>
    <t>May' 2017</t>
  </si>
  <si>
    <t>Total Adjustment</t>
  </si>
  <si>
    <t>Phase -3</t>
  </si>
  <si>
    <t>Phase-2</t>
  </si>
  <si>
    <t>Phase-3</t>
  </si>
  <si>
    <t>Ph-II</t>
  </si>
  <si>
    <t>Ph-III</t>
  </si>
  <si>
    <t>CELC</t>
  </si>
  <si>
    <t>Amount</t>
  </si>
  <si>
    <t>Bank of Maharashtra</t>
  </si>
  <si>
    <t>Central Bank of India</t>
  </si>
  <si>
    <t>Delhi - Central DC</t>
  </si>
  <si>
    <t>Delhi - East DC</t>
  </si>
  <si>
    <t>Delhi - ND DC</t>
  </si>
  <si>
    <t>Delhi - NE DC</t>
  </si>
  <si>
    <t>Delhi - North DC</t>
  </si>
  <si>
    <t>Delhi- South DC</t>
  </si>
  <si>
    <t>Delhi SW DC</t>
  </si>
  <si>
    <t>Delhi Urban Shelter Improvemen</t>
  </si>
  <si>
    <t>Delhi- West DC</t>
  </si>
  <si>
    <t>Delhi-NW DC</t>
  </si>
  <si>
    <t>Govt of Andhra Pradesh</t>
  </si>
  <si>
    <t>Govt of Madhya Pradesh</t>
  </si>
  <si>
    <t>Information Technology &amp; Communication Department, Govt. of Telangana</t>
  </si>
  <si>
    <t>Jharkhand</t>
  </si>
  <si>
    <t>Life Insurance Corporation</t>
  </si>
  <si>
    <t>Mission Convergence - GNCT Del</t>
  </si>
  <si>
    <t>Oriental Bank of Commerce</t>
  </si>
  <si>
    <t>Principal Revenue Commissioner</t>
  </si>
  <si>
    <t>Registrar General India - BEL</t>
  </si>
  <si>
    <t>Syndicate Bank</t>
  </si>
  <si>
    <t>withheld for SBBJ</t>
  </si>
  <si>
    <t>Rs. 1,00,000/- has been adjusted on account 2 cases of corruption -levied extra in the month of July 2017</t>
  </si>
  <si>
    <t>Penalty</t>
  </si>
  <si>
    <t>@Rs.10,000</t>
  </si>
  <si>
    <t>@Rs.50,000</t>
  </si>
  <si>
    <t>Gross  Amount after adjustment on a/c of excess / less payment due to mismatch of EAs with Registrars (Col.6-Col.7)</t>
  </si>
  <si>
    <t xml:space="preserve"> Amount after adjustment on a/c of payment already made (Col.8-9)</t>
  </si>
  <si>
    <t>10</t>
  </si>
  <si>
    <t>Amount to be withheld in current  release [actual amount for withholding or 10% of payment due(Col.8), whichever is less)</t>
  </si>
  <si>
    <t>Balance amount to be withheld for DMS pendency from future releases (Col.11-Col.12)</t>
  </si>
  <si>
    <t>Actual Gross to be booked (Col.10-Col.12)</t>
  </si>
  <si>
    <t>Total recovery  (Col.15+Col.16)</t>
  </si>
  <si>
    <t>Balance recovery (Col.17-Col.18)</t>
  </si>
  <si>
    <t>Net payment (Col.14-Col.18)</t>
  </si>
  <si>
    <t>CELC Ph-III</t>
  </si>
  <si>
    <t>*Amount of Rs.17,36,401/- in respect of Pending recovery of SBBJ will be recovered from State Bank of India being legal successor.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</si>
</sst>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Verdana"/>
      <family val="2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sz val="11"/>
      <color theme="1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6">
    <xf numFmtId="0" fontId="0" fillId="0" borderId="0" xfId="0"/>
    <xf numFmtId="49" fontId="0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/>
    <xf numFmtId="165" fontId="0" fillId="2" borderId="1" xfId="1" applyNumberFormat="1" applyFont="1" applyFill="1" applyBorder="1" applyAlignment="1">
      <alignment horizontal="right"/>
    </xf>
    <xf numFmtId="0" fontId="0" fillId="0" borderId="0" xfId="0" applyFont="1"/>
    <xf numFmtId="0" fontId="0" fillId="0" borderId="1" xfId="0" applyBorder="1"/>
    <xf numFmtId="165" fontId="0" fillId="3" borderId="1" xfId="1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2" borderId="1" xfId="0" applyNumberFormat="1" applyFont="1" applyFill="1" applyBorder="1" applyAlignment="1">
      <alignment horizontal="left"/>
    </xf>
    <xf numFmtId="165" fontId="0" fillId="2" borderId="1" xfId="1" applyNumberFormat="1" applyFont="1" applyFill="1" applyBorder="1"/>
    <xf numFmtId="165" fontId="0" fillId="0" borderId="0" xfId="1" applyNumberFormat="1" applyFont="1"/>
    <xf numFmtId="0" fontId="0" fillId="0" borderId="1" xfId="0" applyNumberFormat="1" applyBorder="1"/>
    <xf numFmtId="49" fontId="0" fillId="0" borderId="0" xfId="0" applyNumberFormat="1"/>
    <xf numFmtId="0" fontId="3" fillId="0" borderId="0" xfId="0" applyFont="1"/>
    <xf numFmtId="49" fontId="0" fillId="0" borderId="1" xfId="0" applyNumberForma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3" fontId="0" fillId="0" borderId="0" xfId="0" applyNumberFormat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/>
    </xf>
    <xf numFmtId="3" fontId="0" fillId="0" borderId="1" xfId="0" quotePrefix="1" applyNumberFormat="1" applyBorder="1"/>
    <xf numFmtId="3" fontId="0" fillId="0" borderId="1" xfId="0" applyNumberForma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3" fontId="3" fillId="0" borderId="1" xfId="0" applyNumberFormat="1" applyFont="1" applyBorder="1"/>
    <xf numFmtId="49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/>
    <xf numFmtId="0" fontId="3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5" xfId="0" applyFont="1" applyBorder="1"/>
    <xf numFmtId="0" fontId="3" fillId="0" borderId="0" xfId="0" applyFont="1" applyFill="1" applyBorder="1" applyAlignment="1">
      <alignment horizontal="left" indent="1"/>
    </xf>
    <xf numFmtId="0" fontId="3" fillId="0" borderId="0" xfId="0" applyFont="1" applyFill="1" applyBorder="1" applyAlignment="1">
      <alignment horizontal="left"/>
    </xf>
    <xf numFmtId="0" fontId="0" fillId="0" borderId="1" xfId="0" applyBorder="1" applyAlignment="1">
      <alignment wrapText="1"/>
    </xf>
    <xf numFmtId="0" fontId="3" fillId="0" borderId="6" xfId="0" applyFont="1" applyFill="1" applyBorder="1"/>
    <xf numFmtId="0" fontId="3" fillId="0" borderId="6" xfId="0" applyFont="1" applyBorder="1"/>
    <xf numFmtId="0" fontId="3" fillId="0" borderId="0" xfId="0" applyFont="1" applyBorder="1"/>
    <xf numFmtId="0" fontId="0" fillId="0" borderId="1" xfId="0" applyFont="1" applyFill="1" applyBorder="1"/>
    <xf numFmtId="0" fontId="3" fillId="0" borderId="7" xfId="0" applyFont="1" applyFill="1" applyBorder="1" applyAlignment="1">
      <alignment horizontal="right"/>
    </xf>
    <xf numFmtId="0" fontId="3" fillId="0" borderId="7" xfId="0" applyFont="1" applyBorder="1"/>
    <xf numFmtId="0" fontId="3" fillId="0" borderId="8" xfId="0" applyFont="1" applyFill="1" applyBorder="1"/>
    <xf numFmtId="0" fontId="3" fillId="0" borderId="0" xfId="0" applyFont="1" applyFill="1" applyBorder="1"/>
    <xf numFmtId="0" fontId="3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horizontal="right" wrapText="1"/>
    </xf>
    <xf numFmtId="165" fontId="0" fillId="0" borderId="0" xfId="0" applyNumberFormat="1" applyFont="1"/>
    <xf numFmtId="0" fontId="5" fillId="4" borderId="0" xfId="0" applyFont="1" applyFill="1"/>
    <xf numFmtId="49" fontId="0" fillId="2" borderId="1" xfId="0" applyNumberFormat="1" applyFont="1" applyFill="1" applyBorder="1" applyAlignment="1">
      <alignment horizontal="center" wrapText="1"/>
    </xf>
    <xf numFmtId="49" fontId="0" fillId="2" borderId="1" xfId="0" applyNumberFormat="1" applyFont="1" applyFill="1" applyBorder="1" applyAlignment="1">
      <alignment wrapText="1"/>
    </xf>
    <xf numFmtId="165" fontId="0" fillId="2" borderId="1" xfId="1" applyNumberFormat="1" applyFont="1" applyFill="1" applyBorder="1" applyAlignment="1">
      <alignment horizontal="right" wrapText="1"/>
    </xf>
    <xf numFmtId="0" fontId="0" fillId="5" borderId="1" xfId="0" applyFill="1" applyBorder="1"/>
    <xf numFmtId="0" fontId="7" fillId="0" borderId="0" xfId="0" applyFont="1"/>
    <xf numFmtId="0" fontId="6" fillId="0" borderId="1" xfId="0" quotePrefix="1" applyFont="1" applyBorder="1"/>
    <xf numFmtId="0" fontId="7" fillId="0" borderId="1" xfId="0" applyFont="1" applyBorder="1" applyAlignment="1">
      <alignment horizontal="left" indent="1"/>
    </xf>
    <xf numFmtId="0" fontId="6" fillId="0" borderId="1" xfId="0" applyFont="1" applyBorder="1" applyAlignment="1">
      <alignment horizontal="left"/>
    </xf>
    <xf numFmtId="0" fontId="7" fillId="0" borderId="1" xfId="0" applyNumberFormat="1" applyFont="1" applyBorder="1"/>
    <xf numFmtId="0" fontId="7" fillId="0" borderId="1" xfId="0" applyFont="1" applyBorder="1"/>
    <xf numFmtId="49" fontId="3" fillId="0" borderId="0" xfId="0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3" fontId="0" fillId="0" borderId="0" xfId="0" applyNumberFormat="1" applyBorder="1"/>
    <xf numFmtId="3" fontId="3" fillId="0" borderId="0" xfId="0" applyNumberFormat="1" applyFont="1" applyBorder="1"/>
    <xf numFmtId="0" fontId="8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 indent="1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1" xfId="0" applyFont="1" applyBorder="1" applyAlignment="1">
      <alignment horizontal="center"/>
    </xf>
    <xf numFmtId="17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2">
    <cellStyle name="Comma" xfId="1" builtinId="3"/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Title 2" xfId="7"/>
    <cellStyle name="Title 3" xfId="8"/>
    <cellStyle name="Title 4" xfId="9"/>
    <cellStyle name="Title 5" xfId="10"/>
    <cellStyle name="Title 6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02"/>
  <sheetViews>
    <sheetView showGridLines="0" workbookViewId="0"/>
  </sheetViews>
  <sheetFormatPr defaultColWidth="9.140625" defaultRowHeight="15"/>
  <cols>
    <col min="1" max="1" width="11.140625" style="7" bestFit="1" customWidth="1"/>
    <col min="2" max="2" width="30.85546875" style="8" bestFit="1" customWidth="1"/>
    <col min="3" max="3" width="8.85546875" style="7" bestFit="1" customWidth="1"/>
    <col min="4" max="4" width="32.85546875" style="8" bestFit="1" customWidth="1"/>
    <col min="5" max="5" width="20.42578125" bestFit="1" customWidth="1"/>
    <col min="6" max="16384" width="9.140625" style="4"/>
  </cols>
  <sheetData>
    <row r="1" spans="1:5">
      <c r="A1" s="1" t="s">
        <v>0</v>
      </c>
      <c r="B1" s="2" t="s">
        <v>1</v>
      </c>
      <c r="C1" s="1" t="s">
        <v>2</v>
      </c>
      <c r="D1" s="2" t="s">
        <v>3</v>
      </c>
      <c r="E1" s="3" t="s">
        <v>4</v>
      </c>
    </row>
    <row r="2" spans="1:5">
      <c r="A2" s="5" t="s">
        <v>5</v>
      </c>
      <c r="B2" s="5" t="s">
        <v>6</v>
      </c>
      <c r="C2" s="5" t="s">
        <v>7</v>
      </c>
      <c r="D2" s="5" t="s">
        <v>8</v>
      </c>
      <c r="E2" s="5">
        <v>1</v>
      </c>
    </row>
    <row r="3" spans="1:5">
      <c r="A3" s="5" t="s">
        <v>9</v>
      </c>
      <c r="B3" s="5" t="s">
        <v>10</v>
      </c>
      <c r="C3" s="5" t="s">
        <v>11</v>
      </c>
      <c r="D3" s="5" t="s">
        <v>12</v>
      </c>
      <c r="E3" s="5">
        <v>1</v>
      </c>
    </row>
    <row r="4" spans="1:5">
      <c r="A4" s="5" t="s">
        <v>9</v>
      </c>
      <c r="B4" s="5" t="s">
        <v>10</v>
      </c>
      <c r="C4" s="5" t="s">
        <v>13</v>
      </c>
      <c r="D4" s="5" t="s">
        <v>14</v>
      </c>
      <c r="E4" s="5">
        <v>1</v>
      </c>
    </row>
    <row r="5" spans="1:5">
      <c r="A5" s="5" t="s">
        <v>15</v>
      </c>
      <c r="B5" s="5" t="s">
        <v>16</v>
      </c>
      <c r="C5" s="5" t="s">
        <v>17</v>
      </c>
      <c r="D5" s="5" t="s">
        <v>18</v>
      </c>
      <c r="E5" s="5">
        <v>2</v>
      </c>
    </row>
    <row r="6" spans="1:5">
      <c r="A6" s="5" t="s">
        <v>15</v>
      </c>
      <c r="B6" s="5" t="s">
        <v>16</v>
      </c>
      <c r="C6" s="5" t="s">
        <v>19</v>
      </c>
      <c r="D6" s="5" t="s">
        <v>20</v>
      </c>
      <c r="E6" s="5">
        <v>1</v>
      </c>
    </row>
    <row r="7" spans="1:5">
      <c r="A7" s="5" t="s">
        <v>15</v>
      </c>
      <c r="B7" s="5" t="s">
        <v>16</v>
      </c>
      <c r="C7" s="5" t="s">
        <v>21</v>
      </c>
      <c r="D7" s="5" t="s">
        <v>22</v>
      </c>
      <c r="E7" s="5">
        <v>1</v>
      </c>
    </row>
    <row r="8" spans="1:5">
      <c r="A8" s="5" t="s">
        <v>15</v>
      </c>
      <c r="B8" s="5" t="s">
        <v>16</v>
      </c>
      <c r="C8" s="5" t="s">
        <v>23</v>
      </c>
      <c r="D8" s="5" t="s">
        <v>24</v>
      </c>
      <c r="E8" s="5">
        <v>24</v>
      </c>
    </row>
    <row r="9" spans="1:5">
      <c r="A9" s="5" t="s">
        <v>25</v>
      </c>
      <c r="B9" s="5" t="s">
        <v>26</v>
      </c>
      <c r="C9" s="5" t="s">
        <v>27</v>
      </c>
      <c r="D9" s="5" t="s">
        <v>28</v>
      </c>
      <c r="E9" s="5">
        <v>6</v>
      </c>
    </row>
    <row r="10" spans="1:5">
      <c r="A10" s="5" t="s">
        <v>25</v>
      </c>
      <c r="B10" s="5" t="s">
        <v>26</v>
      </c>
      <c r="C10" s="5" t="s">
        <v>29</v>
      </c>
      <c r="D10" s="5" t="s">
        <v>30</v>
      </c>
      <c r="E10" s="5">
        <v>2</v>
      </c>
    </row>
    <row r="11" spans="1:5">
      <c r="A11" s="5" t="s">
        <v>25</v>
      </c>
      <c r="B11" s="5" t="s">
        <v>26</v>
      </c>
      <c r="C11" s="5" t="s">
        <v>31</v>
      </c>
      <c r="D11" s="5" t="s">
        <v>32</v>
      </c>
      <c r="E11" s="5">
        <v>2</v>
      </c>
    </row>
    <row r="12" spans="1:5">
      <c r="A12" s="5" t="s">
        <v>25</v>
      </c>
      <c r="B12" s="5" t="s">
        <v>26</v>
      </c>
      <c r="C12" s="5" t="s">
        <v>33</v>
      </c>
      <c r="D12" s="5" t="s">
        <v>34</v>
      </c>
      <c r="E12" s="5">
        <v>67</v>
      </c>
    </row>
    <row r="13" spans="1:5">
      <c r="A13" s="5" t="s">
        <v>25</v>
      </c>
      <c r="B13" s="5" t="s">
        <v>26</v>
      </c>
      <c r="C13" s="5" t="s">
        <v>35</v>
      </c>
      <c r="D13" s="5" t="s">
        <v>36</v>
      </c>
      <c r="E13" s="5">
        <v>4</v>
      </c>
    </row>
    <row r="14" spans="1:5">
      <c r="A14" s="5" t="s">
        <v>37</v>
      </c>
      <c r="B14" s="5" t="s">
        <v>38</v>
      </c>
      <c r="C14" s="5" t="s">
        <v>39</v>
      </c>
      <c r="D14" s="5" t="s">
        <v>40</v>
      </c>
      <c r="E14" s="5">
        <v>1</v>
      </c>
    </row>
    <row r="15" spans="1:5">
      <c r="A15" s="5" t="s">
        <v>41</v>
      </c>
      <c r="B15" s="5" t="s">
        <v>42</v>
      </c>
      <c r="C15" s="5" t="s">
        <v>43</v>
      </c>
      <c r="D15" s="5" t="s">
        <v>44</v>
      </c>
      <c r="E15" s="5">
        <v>1</v>
      </c>
    </row>
    <row r="16" spans="1:5">
      <c r="A16" s="5" t="s">
        <v>41</v>
      </c>
      <c r="B16" s="5" t="s">
        <v>42</v>
      </c>
      <c r="C16" s="5" t="s">
        <v>45</v>
      </c>
      <c r="D16" s="5" t="s">
        <v>46</v>
      </c>
      <c r="E16" s="5">
        <v>1</v>
      </c>
    </row>
    <row r="17" spans="1:5">
      <c r="A17" s="5" t="s">
        <v>41</v>
      </c>
      <c r="B17" s="5" t="s">
        <v>42</v>
      </c>
      <c r="C17" s="5" t="s">
        <v>47</v>
      </c>
      <c r="D17" s="5" t="s">
        <v>48</v>
      </c>
      <c r="E17" s="5">
        <v>3</v>
      </c>
    </row>
    <row r="18" spans="1:5">
      <c r="A18" s="5" t="s">
        <v>41</v>
      </c>
      <c r="B18" s="5" t="s">
        <v>42</v>
      </c>
      <c r="C18" s="5" t="s">
        <v>49</v>
      </c>
      <c r="D18" s="5" t="s">
        <v>50</v>
      </c>
      <c r="E18" s="5">
        <v>3</v>
      </c>
    </row>
    <row r="19" spans="1:5">
      <c r="A19" s="5" t="s">
        <v>41</v>
      </c>
      <c r="B19" s="5" t="s">
        <v>42</v>
      </c>
      <c r="C19" s="5" t="s">
        <v>51</v>
      </c>
      <c r="D19" s="5" t="s">
        <v>52</v>
      </c>
      <c r="E19" s="5">
        <v>1</v>
      </c>
    </row>
    <row r="20" spans="1:5">
      <c r="A20" s="5" t="s">
        <v>41</v>
      </c>
      <c r="B20" s="5" t="s">
        <v>42</v>
      </c>
      <c r="C20" s="5" t="s">
        <v>53</v>
      </c>
      <c r="D20" s="5" t="s">
        <v>54</v>
      </c>
      <c r="E20" s="5">
        <v>2</v>
      </c>
    </row>
    <row r="21" spans="1:5">
      <c r="A21" s="5" t="s">
        <v>41</v>
      </c>
      <c r="B21" s="5" t="s">
        <v>42</v>
      </c>
      <c r="C21" s="5" t="s">
        <v>55</v>
      </c>
      <c r="D21" s="5" t="s">
        <v>56</v>
      </c>
      <c r="E21" s="5">
        <v>1</v>
      </c>
    </row>
    <row r="22" spans="1:5">
      <c r="A22" s="5" t="s">
        <v>41</v>
      </c>
      <c r="B22" s="5" t="s">
        <v>42</v>
      </c>
      <c r="C22" s="5" t="s">
        <v>57</v>
      </c>
      <c r="D22" s="5" t="s">
        <v>58</v>
      </c>
      <c r="E22" s="5">
        <v>2</v>
      </c>
    </row>
    <row r="23" spans="1:5">
      <c r="A23" s="5" t="s">
        <v>41</v>
      </c>
      <c r="B23" s="5" t="s">
        <v>42</v>
      </c>
      <c r="C23" s="5" t="s">
        <v>59</v>
      </c>
      <c r="D23" s="5" t="s">
        <v>60</v>
      </c>
      <c r="E23" s="5">
        <v>3</v>
      </c>
    </row>
    <row r="24" spans="1:5">
      <c r="A24" s="5" t="s">
        <v>41</v>
      </c>
      <c r="B24" s="5" t="s">
        <v>42</v>
      </c>
      <c r="C24" s="5" t="s">
        <v>61</v>
      </c>
      <c r="D24" s="5" t="s">
        <v>52</v>
      </c>
      <c r="E24" s="5">
        <v>1</v>
      </c>
    </row>
    <row r="25" spans="1:5">
      <c r="A25" s="5" t="s">
        <v>41</v>
      </c>
      <c r="B25" s="5" t="s">
        <v>42</v>
      </c>
      <c r="C25" s="5" t="s">
        <v>62</v>
      </c>
      <c r="D25" s="5" t="s">
        <v>48</v>
      </c>
      <c r="E25" s="5">
        <v>2</v>
      </c>
    </row>
    <row r="26" spans="1:5">
      <c r="A26" s="5" t="s">
        <v>41</v>
      </c>
      <c r="B26" s="5" t="s">
        <v>42</v>
      </c>
      <c r="C26" s="5" t="s">
        <v>63</v>
      </c>
      <c r="D26" s="5" t="s">
        <v>48</v>
      </c>
      <c r="E26" s="5">
        <v>1</v>
      </c>
    </row>
    <row r="27" spans="1:5">
      <c r="A27" s="5" t="s">
        <v>41</v>
      </c>
      <c r="B27" s="5" t="s">
        <v>42</v>
      </c>
      <c r="C27" s="5" t="s">
        <v>64</v>
      </c>
      <c r="D27" s="5" t="s">
        <v>52</v>
      </c>
      <c r="E27" s="5">
        <v>1</v>
      </c>
    </row>
    <row r="28" spans="1:5">
      <c r="A28" s="5" t="s">
        <v>41</v>
      </c>
      <c r="B28" s="5" t="s">
        <v>42</v>
      </c>
      <c r="C28" s="5" t="s">
        <v>65</v>
      </c>
      <c r="D28" s="5" t="s">
        <v>66</v>
      </c>
      <c r="E28" s="5">
        <v>2</v>
      </c>
    </row>
    <row r="29" spans="1:5">
      <c r="A29" s="5" t="s">
        <v>41</v>
      </c>
      <c r="B29" s="5" t="s">
        <v>42</v>
      </c>
      <c r="C29" s="5" t="s">
        <v>67</v>
      </c>
      <c r="D29" s="5" t="s">
        <v>68</v>
      </c>
      <c r="E29" s="5">
        <v>1</v>
      </c>
    </row>
    <row r="30" spans="1:5">
      <c r="A30" s="5" t="s">
        <v>41</v>
      </c>
      <c r="B30" s="5" t="s">
        <v>42</v>
      </c>
      <c r="C30" s="5" t="s">
        <v>69</v>
      </c>
      <c r="D30" s="5" t="s">
        <v>70</v>
      </c>
      <c r="E30" s="5">
        <v>1</v>
      </c>
    </row>
    <row r="31" spans="1:5">
      <c r="A31" s="5" t="s">
        <v>41</v>
      </c>
      <c r="B31" s="5" t="s">
        <v>42</v>
      </c>
      <c r="C31" s="5" t="s">
        <v>71</v>
      </c>
      <c r="D31" s="5" t="s">
        <v>72</v>
      </c>
      <c r="E31" s="5">
        <v>1</v>
      </c>
    </row>
    <row r="32" spans="1:5">
      <c r="A32" s="5" t="s">
        <v>41</v>
      </c>
      <c r="B32" s="5" t="s">
        <v>42</v>
      </c>
      <c r="C32" s="5" t="s">
        <v>73</v>
      </c>
      <c r="D32" s="5" t="s">
        <v>74</v>
      </c>
      <c r="E32" s="5">
        <v>1</v>
      </c>
    </row>
    <row r="33" spans="1:5">
      <c r="A33" s="5" t="s">
        <v>41</v>
      </c>
      <c r="B33" s="5" t="s">
        <v>42</v>
      </c>
      <c r="C33" s="5" t="s">
        <v>75</v>
      </c>
      <c r="D33" s="5" t="s">
        <v>76</v>
      </c>
      <c r="E33" s="5">
        <v>4</v>
      </c>
    </row>
    <row r="34" spans="1:5">
      <c r="A34" s="5" t="s">
        <v>41</v>
      </c>
      <c r="B34" s="5" t="s">
        <v>42</v>
      </c>
      <c r="C34" s="5" t="s">
        <v>77</v>
      </c>
      <c r="D34" s="5" t="s">
        <v>52</v>
      </c>
      <c r="E34" s="5">
        <v>2</v>
      </c>
    </row>
    <row r="35" spans="1:5">
      <c r="A35" s="5" t="s">
        <v>41</v>
      </c>
      <c r="B35" s="5" t="s">
        <v>42</v>
      </c>
      <c r="C35" s="5" t="s">
        <v>78</v>
      </c>
      <c r="D35" s="5" t="s">
        <v>79</v>
      </c>
      <c r="E35" s="5">
        <v>1</v>
      </c>
    </row>
    <row r="36" spans="1:5">
      <c r="A36" s="5" t="s">
        <v>80</v>
      </c>
      <c r="B36" s="5" t="s">
        <v>81</v>
      </c>
      <c r="C36" s="5" t="s">
        <v>82</v>
      </c>
      <c r="D36" s="5" t="s">
        <v>83</v>
      </c>
      <c r="E36" s="5">
        <v>2</v>
      </c>
    </row>
    <row r="37" spans="1:5">
      <c r="A37" s="5" t="s">
        <v>84</v>
      </c>
      <c r="B37" s="5" t="s">
        <v>85</v>
      </c>
      <c r="C37" s="5" t="s">
        <v>86</v>
      </c>
      <c r="D37" s="5" t="s">
        <v>87</v>
      </c>
      <c r="E37" s="5">
        <v>45</v>
      </c>
    </row>
    <row r="38" spans="1:5">
      <c r="A38" s="5" t="s">
        <v>84</v>
      </c>
      <c r="B38" s="5" t="s">
        <v>85</v>
      </c>
      <c r="C38" s="5" t="s">
        <v>88</v>
      </c>
      <c r="D38" s="5" t="s">
        <v>89</v>
      </c>
      <c r="E38" s="5">
        <v>3</v>
      </c>
    </row>
    <row r="39" spans="1:5">
      <c r="A39" s="5" t="s">
        <v>90</v>
      </c>
      <c r="B39" s="5" t="s">
        <v>91</v>
      </c>
      <c r="C39" s="5" t="s">
        <v>92</v>
      </c>
      <c r="D39" s="5" t="s">
        <v>93</v>
      </c>
      <c r="E39" s="5">
        <v>37</v>
      </c>
    </row>
    <row r="40" spans="1:5">
      <c r="A40" s="5" t="s">
        <v>94</v>
      </c>
      <c r="B40" s="5" t="s">
        <v>95</v>
      </c>
      <c r="C40" s="5" t="s">
        <v>96</v>
      </c>
      <c r="D40" s="5" t="s">
        <v>97</v>
      </c>
      <c r="E40" s="5">
        <v>2</v>
      </c>
    </row>
    <row r="41" spans="1:5">
      <c r="A41" s="5" t="s">
        <v>98</v>
      </c>
      <c r="B41" s="5" t="s">
        <v>99</v>
      </c>
      <c r="C41" s="5" t="s">
        <v>27</v>
      </c>
      <c r="D41" s="5" t="s">
        <v>28</v>
      </c>
      <c r="E41" s="5">
        <v>68</v>
      </c>
    </row>
    <row r="42" spans="1:5">
      <c r="A42" s="5" t="s">
        <v>98</v>
      </c>
      <c r="B42" s="5" t="s">
        <v>99</v>
      </c>
      <c r="C42" s="5" t="s">
        <v>96</v>
      </c>
      <c r="D42" s="5" t="s">
        <v>97</v>
      </c>
      <c r="E42" s="5">
        <v>47</v>
      </c>
    </row>
    <row r="43" spans="1:5">
      <c r="A43" s="5" t="s">
        <v>98</v>
      </c>
      <c r="B43" s="5" t="s">
        <v>99</v>
      </c>
      <c r="C43" s="5" t="s">
        <v>100</v>
      </c>
      <c r="D43" s="5" t="s">
        <v>101</v>
      </c>
      <c r="E43" s="5">
        <v>5</v>
      </c>
    </row>
    <row r="44" spans="1:5">
      <c r="A44" s="5" t="s">
        <v>98</v>
      </c>
      <c r="B44" s="5" t="s">
        <v>99</v>
      </c>
      <c r="C44" s="5" t="s">
        <v>102</v>
      </c>
      <c r="D44" s="5" t="s">
        <v>103</v>
      </c>
      <c r="E44" s="5">
        <v>49</v>
      </c>
    </row>
    <row r="45" spans="1:5">
      <c r="A45" s="5" t="s">
        <v>98</v>
      </c>
      <c r="B45" s="5" t="s">
        <v>99</v>
      </c>
      <c r="C45" s="5" t="s">
        <v>104</v>
      </c>
      <c r="D45" s="5" t="s">
        <v>105</v>
      </c>
      <c r="E45" s="5">
        <v>88</v>
      </c>
    </row>
    <row r="46" spans="1:5">
      <c r="A46" s="5" t="s">
        <v>98</v>
      </c>
      <c r="B46" s="5" t="s">
        <v>99</v>
      </c>
      <c r="C46" s="5" t="s">
        <v>106</v>
      </c>
      <c r="D46" s="5" t="s">
        <v>107</v>
      </c>
      <c r="E46" s="5">
        <v>110</v>
      </c>
    </row>
    <row r="47" spans="1:5">
      <c r="A47" s="5" t="s">
        <v>98</v>
      </c>
      <c r="B47" s="5" t="s">
        <v>99</v>
      </c>
      <c r="C47" s="5" t="s">
        <v>108</v>
      </c>
      <c r="D47" s="5" t="s">
        <v>109</v>
      </c>
      <c r="E47" s="5">
        <v>13</v>
      </c>
    </row>
    <row r="48" spans="1:5">
      <c r="A48" s="5" t="s">
        <v>98</v>
      </c>
      <c r="B48" s="5" t="s">
        <v>99</v>
      </c>
      <c r="C48" s="5" t="s">
        <v>110</v>
      </c>
      <c r="D48" s="5" t="s">
        <v>111</v>
      </c>
      <c r="E48" s="5">
        <v>7</v>
      </c>
    </row>
    <row r="49" spans="1:5">
      <c r="A49" s="5" t="s">
        <v>112</v>
      </c>
      <c r="B49" s="5" t="s">
        <v>113</v>
      </c>
      <c r="C49" s="5" t="s">
        <v>114</v>
      </c>
      <c r="D49" s="5" t="s">
        <v>115</v>
      </c>
      <c r="E49" s="5">
        <v>9</v>
      </c>
    </row>
    <row r="50" spans="1:5">
      <c r="A50" s="5" t="s">
        <v>112</v>
      </c>
      <c r="B50" s="5" t="s">
        <v>113</v>
      </c>
      <c r="C50" s="5" t="s">
        <v>116</v>
      </c>
      <c r="D50" s="5" t="s">
        <v>117</v>
      </c>
      <c r="E50" s="5">
        <v>1</v>
      </c>
    </row>
    <row r="51" spans="1:5">
      <c r="A51" s="5" t="s">
        <v>118</v>
      </c>
      <c r="B51" s="5" t="s">
        <v>119</v>
      </c>
      <c r="C51" s="5" t="s">
        <v>27</v>
      </c>
      <c r="D51" s="5" t="s">
        <v>28</v>
      </c>
      <c r="E51" s="5">
        <v>3</v>
      </c>
    </row>
    <row r="52" spans="1:5">
      <c r="A52" s="5" t="s">
        <v>118</v>
      </c>
      <c r="B52" s="5" t="s">
        <v>119</v>
      </c>
      <c r="C52" s="5" t="s">
        <v>120</v>
      </c>
      <c r="D52" s="5" t="s">
        <v>121</v>
      </c>
      <c r="E52" s="5">
        <v>10</v>
      </c>
    </row>
    <row r="53" spans="1:5">
      <c r="A53" s="5" t="s">
        <v>118</v>
      </c>
      <c r="B53" s="5" t="s">
        <v>119</v>
      </c>
      <c r="C53" s="5" t="s">
        <v>100</v>
      </c>
      <c r="D53" s="5" t="s">
        <v>101</v>
      </c>
      <c r="E53" s="5">
        <v>33</v>
      </c>
    </row>
    <row r="54" spans="1:5">
      <c r="A54" s="5" t="s">
        <v>118</v>
      </c>
      <c r="B54" s="5" t="s">
        <v>119</v>
      </c>
      <c r="C54" s="5" t="s">
        <v>122</v>
      </c>
      <c r="D54" s="5" t="s">
        <v>123</v>
      </c>
      <c r="E54" s="5">
        <v>4</v>
      </c>
    </row>
    <row r="55" spans="1:5">
      <c r="A55" s="5" t="s">
        <v>118</v>
      </c>
      <c r="B55" s="5" t="s">
        <v>119</v>
      </c>
      <c r="C55" s="5" t="s">
        <v>124</v>
      </c>
      <c r="D55" s="5" t="s">
        <v>125</v>
      </c>
      <c r="E55" s="5">
        <v>1</v>
      </c>
    </row>
    <row r="56" spans="1:5">
      <c r="A56" s="5" t="s">
        <v>118</v>
      </c>
      <c r="B56" s="5" t="s">
        <v>119</v>
      </c>
      <c r="C56" s="5" t="s">
        <v>126</v>
      </c>
      <c r="D56" s="5" t="s">
        <v>127</v>
      </c>
      <c r="E56" s="5">
        <v>3</v>
      </c>
    </row>
    <row r="57" spans="1:5">
      <c r="A57" s="5" t="s">
        <v>118</v>
      </c>
      <c r="B57" s="5" t="s">
        <v>119</v>
      </c>
      <c r="C57" s="5" t="s">
        <v>128</v>
      </c>
      <c r="D57" s="5" t="s">
        <v>129</v>
      </c>
      <c r="E57" s="5">
        <v>4</v>
      </c>
    </row>
    <row r="58" spans="1:5">
      <c r="A58" s="5" t="s">
        <v>118</v>
      </c>
      <c r="B58" s="5" t="s">
        <v>119</v>
      </c>
      <c r="C58" s="5" t="s">
        <v>130</v>
      </c>
      <c r="D58" s="5" t="s">
        <v>131</v>
      </c>
      <c r="E58" s="5">
        <v>2</v>
      </c>
    </row>
    <row r="59" spans="1:5">
      <c r="A59" s="5" t="s">
        <v>118</v>
      </c>
      <c r="B59" s="5" t="s">
        <v>119</v>
      </c>
      <c r="C59" s="5" t="s">
        <v>132</v>
      </c>
      <c r="D59" s="5" t="s">
        <v>133</v>
      </c>
      <c r="E59" s="5">
        <v>1</v>
      </c>
    </row>
    <row r="60" spans="1:5">
      <c r="A60" s="5" t="s">
        <v>118</v>
      </c>
      <c r="B60" s="5" t="s">
        <v>119</v>
      </c>
      <c r="C60" s="5" t="s">
        <v>134</v>
      </c>
      <c r="D60" s="5" t="s">
        <v>135</v>
      </c>
      <c r="E60" s="5">
        <v>6</v>
      </c>
    </row>
    <row r="61" spans="1:5">
      <c r="A61" s="5" t="s">
        <v>118</v>
      </c>
      <c r="B61" s="5" t="s">
        <v>119</v>
      </c>
      <c r="C61" s="5" t="s">
        <v>136</v>
      </c>
      <c r="D61" s="5" t="s">
        <v>137</v>
      </c>
      <c r="E61" s="5">
        <v>1</v>
      </c>
    </row>
    <row r="62" spans="1:5">
      <c r="A62" s="5" t="s">
        <v>118</v>
      </c>
      <c r="B62" s="5" t="s">
        <v>119</v>
      </c>
      <c r="C62" s="5" t="s">
        <v>110</v>
      </c>
      <c r="D62" s="5" t="s">
        <v>111</v>
      </c>
      <c r="E62" s="5">
        <v>1</v>
      </c>
    </row>
    <row r="63" spans="1:5">
      <c r="A63" s="5" t="s">
        <v>118</v>
      </c>
      <c r="B63" s="5" t="s">
        <v>119</v>
      </c>
      <c r="C63" s="5" t="s">
        <v>138</v>
      </c>
      <c r="D63" s="5" t="s">
        <v>139</v>
      </c>
      <c r="E63" s="5">
        <v>16</v>
      </c>
    </row>
    <row r="64" spans="1:5">
      <c r="A64" s="5" t="s">
        <v>118</v>
      </c>
      <c r="B64" s="5" t="s">
        <v>119</v>
      </c>
      <c r="C64" s="5" t="s">
        <v>140</v>
      </c>
      <c r="D64" s="5" t="s">
        <v>141</v>
      </c>
      <c r="E64" s="5">
        <v>5</v>
      </c>
    </row>
    <row r="65" spans="1:5">
      <c r="A65" s="5" t="s">
        <v>118</v>
      </c>
      <c r="B65" s="5" t="s">
        <v>119</v>
      </c>
      <c r="C65" s="5" t="s">
        <v>142</v>
      </c>
      <c r="D65" s="5" t="s">
        <v>143</v>
      </c>
      <c r="E65" s="5">
        <v>17</v>
      </c>
    </row>
    <row r="66" spans="1:5">
      <c r="A66" s="5" t="s">
        <v>118</v>
      </c>
      <c r="B66" s="5" t="s">
        <v>119</v>
      </c>
      <c r="C66" s="5" t="s">
        <v>144</v>
      </c>
      <c r="D66" s="5" t="s">
        <v>145</v>
      </c>
      <c r="E66" s="5">
        <v>3</v>
      </c>
    </row>
    <row r="67" spans="1:5">
      <c r="A67" s="5" t="s">
        <v>146</v>
      </c>
      <c r="B67" s="5" t="s">
        <v>147</v>
      </c>
      <c r="C67" s="5" t="s">
        <v>148</v>
      </c>
      <c r="D67" s="5" t="s">
        <v>147</v>
      </c>
      <c r="E67" s="5">
        <v>21</v>
      </c>
    </row>
    <row r="68" spans="1:5">
      <c r="A68" s="5" t="s">
        <v>146</v>
      </c>
      <c r="B68" s="5" t="s">
        <v>147</v>
      </c>
      <c r="C68" s="5" t="s">
        <v>149</v>
      </c>
      <c r="D68" s="5" t="s">
        <v>150</v>
      </c>
      <c r="E68" s="5">
        <v>1</v>
      </c>
    </row>
    <row r="69" spans="1:5">
      <c r="A69" s="5" t="s">
        <v>146</v>
      </c>
      <c r="B69" s="5" t="s">
        <v>147</v>
      </c>
      <c r="C69" s="5" t="s">
        <v>151</v>
      </c>
      <c r="D69" s="5" t="s">
        <v>152</v>
      </c>
      <c r="E69" s="5">
        <v>3</v>
      </c>
    </row>
    <row r="70" spans="1:5">
      <c r="A70" s="5" t="s">
        <v>146</v>
      </c>
      <c r="B70" s="5" t="s">
        <v>147</v>
      </c>
      <c r="C70" s="5" t="s">
        <v>153</v>
      </c>
      <c r="D70" s="5" t="s">
        <v>154</v>
      </c>
      <c r="E70" s="5">
        <v>6</v>
      </c>
    </row>
    <row r="71" spans="1:5">
      <c r="A71" s="5" t="s">
        <v>146</v>
      </c>
      <c r="B71" s="5" t="s">
        <v>147</v>
      </c>
      <c r="C71" s="5" t="s">
        <v>155</v>
      </c>
      <c r="D71" s="5" t="s">
        <v>156</v>
      </c>
      <c r="E71" s="5">
        <v>26</v>
      </c>
    </row>
    <row r="72" spans="1:5">
      <c r="A72" s="5" t="s">
        <v>146</v>
      </c>
      <c r="B72" s="5" t="s">
        <v>147</v>
      </c>
      <c r="C72" s="5" t="s">
        <v>157</v>
      </c>
      <c r="D72" s="5" t="s">
        <v>158</v>
      </c>
      <c r="E72" s="5">
        <v>5</v>
      </c>
    </row>
    <row r="73" spans="1:5">
      <c r="A73" s="5" t="s">
        <v>146</v>
      </c>
      <c r="B73" s="5" t="s">
        <v>147</v>
      </c>
      <c r="C73" s="5" t="s">
        <v>102</v>
      </c>
      <c r="D73" s="5" t="s">
        <v>103</v>
      </c>
      <c r="E73" s="5">
        <v>2</v>
      </c>
    </row>
    <row r="74" spans="1:5">
      <c r="A74" s="5" t="s">
        <v>146</v>
      </c>
      <c r="B74" s="5" t="s">
        <v>147</v>
      </c>
      <c r="C74" s="5" t="s">
        <v>159</v>
      </c>
      <c r="D74" s="5" t="s">
        <v>160</v>
      </c>
      <c r="E74" s="5">
        <v>1</v>
      </c>
    </row>
    <row r="75" spans="1:5">
      <c r="A75" s="5" t="s">
        <v>146</v>
      </c>
      <c r="B75" s="5" t="s">
        <v>147</v>
      </c>
      <c r="C75" s="5" t="s">
        <v>128</v>
      </c>
      <c r="D75" s="5" t="s">
        <v>129</v>
      </c>
      <c r="E75" s="5">
        <v>2</v>
      </c>
    </row>
    <row r="76" spans="1:5">
      <c r="A76" s="5" t="s">
        <v>146</v>
      </c>
      <c r="B76" s="5" t="s">
        <v>147</v>
      </c>
      <c r="C76" s="5" t="s">
        <v>161</v>
      </c>
      <c r="D76" s="5" t="s">
        <v>162</v>
      </c>
      <c r="E76" s="5">
        <v>1</v>
      </c>
    </row>
    <row r="77" spans="1:5">
      <c r="A77" s="5" t="s">
        <v>146</v>
      </c>
      <c r="B77" s="5" t="s">
        <v>147</v>
      </c>
      <c r="C77" s="5" t="s">
        <v>163</v>
      </c>
      <c r="D77" s="5" t="s">
        <v>164</v>
      </c>
      <c r="E77" s="5">
        <v>3</v>
      </c>
    </row>
    <row r="78" spans="1:5">
      <c r="A78" s="5" t="s">
        <v>146</v>
      </c>
      <c r="B78" s="5" t="s">
        <v>147</v>
      </c>
      <c r="C78" s="5" t="s">
        <v>165</v>
      </c>
      <c r="D78" s="5" t="s">
        <v>166</v>
      </c>
      <c r="E78" s="5">
        <v>4</v>
      </c>
    </row>
    <row r="79" spans="1:5">
      <c r="A79" s="5" t="s">
        <v>146</v>
      </c>
      <c r="B79" s="5" t="s">
        <v>147</v>
      </c>
      <c r="C79" s="5" t="s">
        <v>134</v>
      </c>
      <c r="D79" s="5" t="s">
        <v>135</v>
      </c>
      <c r="E79" s="5">
        <v>5</v>
      </c>
    </row>
    <row r="80" spans="1:5">
      <c r="A80" s="5" t="s">
        <v>146</v>
      </c>
      <c r="B80" s="5" t="s">
        <v>147</v>
      </c>
      <c r="C80" s="5" t="s">
        <v>167</v>
      </c>
      <c r="D80" s="5" t="s">
        <v>168</v>
      </c>
      <c r="E80" s="5">
        <v>1</v>
      </c>
    </row>
    <row r="81" spans="1:5">
      <c r="A81" s="5" t="s">
        <v>146</v>
      </c>
      <c r="B81" s="5" t="s">
        <v>147</v>
      </c>
      <c r="C81" s="5" t="s">
        <v>169</v>
      </c>
      <c r="D81" s="5" t="s">
        <v>170</v>
      </c>
      <c r="E81" s="5">
        <v>1</v>
      </c>
    </row>
    <row r="82" spans="1:5">
      <c r="A82" s="5" t="s">
        <v>146</v>
      </c>
      <c r="B82" s="5" t="s">
        <v>147</v>
      </c>
      <c r="C82" s="5" t="s">
        <v>171</v>
      </c>
      <c r="D82" s="5" t="s">
        <v>172</v>
      </c>
      <c r="E82" s="5">
        <v>8</v>
      </c>
    </row>
    <row r="83" spans="1:5">
      <c r="A83" s="5" t="s">
        <v>146</v>
      </c>
      <c r="B83" s="5" t="s">
        <v>147</v>
      </c>
      <c r="C83" s="5" t="s">
        <v>173</v>
      </c>
      <c r="D83" s="5" t="s">
        <v>174</v>
      </c>
      <c r="E83" s="5">
        <v>1</v>
      </c>
    </row>
    <row r="84" spans="1:5">
      <c r="A84" s="5" t="s">
        <v>146</v>
      </c>
      <c r="B84" s="5" t="s">
        <v>147</v>
      </c>
      <c r="C84" s="5" t="s">
        <v>175</v>
      </c>
      <c r="D84" s="5" t="s">
        <v>176</v>
      </c>
      <c r="E84" s="5">
        <v>4</v>
      </c>
    </row>
    <row r="85" spans="1:5">
      <c r="A85" s="5" t="s">
        <v>146</v>
      </c>
      <c r="B85" s="5" t="s">
        <v>147</v>
      </c>
      <c r="C85" s="5" t="s">
        <v>177</v>
      </c>
      <c r="D85" s="5" t="s">
        <v>178</v>
      </c>
      <c r="E85" s="5">
        <v>6</v>
      </c>
    </row>
    <row r="86" spans="1:5">
      <c r="A86" s="5" t="s">
        <v>146</v>
      </c>
      <c r="B86" s="5" t="s">
        <v>147</v>
      </c>
      <c r="C86" s="5" t="s">
        <v>179</v>
      </c>
      <c r="D86" s="5" t="s">
        <v>180</v>
      </c>
      <c r="E86" s="5">
        <v>1</v>
      </c>
    </row>
    <row r="87" spans="1:5">
      <c r="A87" s="5" t="s">
        <v>146</v>
      </c>
      <c r="B87" s="5" t="s">
        <v>147</v>
      </c>
      <c r="C87" s="5" t="s">
        <v>181</v>
      </c>
      <c r="D87" s="5" t="s">
        <v>182</v>
      </c>
      <c r="E87" s="5">
        <v>2</v>
      </c>
    </row>
    <row r="88" spans="1:5">
      <c r="A88" s="5" t="s">
        <v>146</v>
      </c>
      <c r="B88" s="5" t="s">
        <v>147</v>
      </c>
      <c r="C88" s="5" t="s">
        <v>183</v>
      </c>
      <c r="D88" s="5" t="s">
        <v>184</v>
      </c>
      <c r="E88" s="5">
        <v>2</v>
      </c>
    </row>
    <row r="89" spans="1:5">
      <c r="A89" s="5" t="s">
        <v>146</v>
      </c>
      <c r="B89" s="5" t="s">
        <v>147</v>
      </c>
      <c r="C89" s="5" t="s">
        <v>185</v>
      </c>
      <c r="D89" s="5" t="s">
        <v>186</v>
      </c>
      <c r="E89" s="5">
        <v>4</v>
      </c>
    </row>
    <row r="90" spans="1:5">
      <c r="A90" s="5" t="s">
        <v>146</v>
      </c>
      <c r="B90" s="5" t="s">
        <v>147</v>
      </c>
      <c r="C90" s="5" t="s">
        <v>187</v>
      </c>
      <c r="D90" s="5" t="s">
        <v>188</v>
      </c>
      <c r="E90" s="5">
        <v>4</v>
      </c>
    </row>
    <row r="91" spans="1:5">
      <c r="A91" s="5" t="s">
        <v>146</v>
      </c>
      <c r="B91" s="5" t="s">
        <v>147</v>
      </c>
      <c r="C91" s="5" t="s">
        <v>189</v>
      </c>
      <c r="D91" s="5" t="s">
        <v>190</v>
      </c>
      <c r="E91" s="5">
        <v>6</v>
      </c>
    </row>
    <row r="92" spans="1:5">
      <c r="A92" s="5" t="s">
        <v>146</v>
      </c>
      <c r="B92" s="5" t="s">
        <v>147</v>
      </c>
      <c r="C92" s="5" t="s">
        <v>191</v>
      </c>
      <c r="D92" s="5" t="s">
        <v>192</v>
      </c>
      <c r="E92" s="5">
        <v>4</v>
      </c>
    </row>
    <row r="93" spans="1:5">
      <c r="A93" s="5" t="s">
        <v>146</v>
      </c>
      <c r="B93" s="5" t="s">
        <v>147</v>
      </c>
      <c r="C93" s="5" t="s">
        <v>193</v>
      </c>
      <c r="D93" s="5" t="s">
        <v>194</v>
      </c>
      <c r="E93" s="5">
        <v>5</v>
      </c>
    </row>
    <row r="94" spans="1:5">
      <c r="A94" s="5" t="s">
        <v>146</v>
      </c>
      <c r="B94" s="5" t="s">
        <v>147</v>
      </c>
      <c r="C94" s="5" t="s">
        <v>195</v>
      </c>
      <c r="D94" s="5" t="s">
        <v>196</v>
      </c>
      <c r="E94" s="5">
        <v>2</v>
      </c>
    </row>
    <row r="95" spans="1:5">
      <c r="A95" s="5" t="s">
        <v>146</v>
      </c>
      <c r="B95" s="5" t="s">
        <v>147</v>
      </c>
      <c r="C95" s="5" t="s">
        <v>197</v>
      </c>
      <c r="D95" s="5" t="s">
        <v>198</v>
      </c>
      <c r="E95" s="5">
        <v>3</v>
      </c>
    </row>
    <row r="96" spans="1:5">
      <c r="A96" s="5" t="s">
        <v>146</v>
      </c>
      <c r="B96" s="5" t="s">
        <v>147</v>
      </c>
      <c r="C96" s="5" t="s">
        <v>199</v>
      </c>
      <c r="D96" s="5" t="s">
        <v>200</v>
      </c>
      <c r="E96" s="5">
        <v>3</v>
      </c>
    </row>
    <row r="97" spans="1:5">
      <c r="A97" s="5" t="s">
        <v>146</v>
      </c>
      <c r="B97" s="5" t="s">
        <v>147</v>
      </c>
      <c r="C97" s="5" t="s">
        <v>201</v>
      </c>
      <c r="D97" s="5" t="s">
        <v>202</v>
      </c>
      <c r="E97" s="5">
        <v>5</v>
      </c>
    </row>
    <row r="98" spans="1:5">
      <c r="A98" s="5" t="s">
        <v>146</v>
      </c>
      <c r="B98" s="5" t="s">
        <v>147</v>
      </c>
      <c r="C98" s="5" t="s">
        <v>203</v>
      </c>
      <c r="D98" s="5" t="s">
        <v>204</v>
      </c>
      <c r="E98" s="5">
        <v>5</v>
      </c>
    </row>
    <row r="99" spans="1:5">
      <c r="A99" s="5" t="s">
        <v>146</v>
      </c>
      <c r="B99" s="5" t="s">
        <v>147</v>
      </c>
      <c r="C99" s="5" t="s">
        <v>205</v>
      </c>
      <c r="D99" s="5" t="s">
        <v>206</v>
      </c>
      <c r="E99" s="5">
        <v>5</v>
      </c>
    </row>
    <row r="100" spans="1:5">
      <c r="A100" s="5" t="s">
        <v>146</v>
      </c>
      <c r="B100" s="5" t="s">
        <v>147</v>
      </c>
      <c r="C100" s="5" t="s">
        <v>207</v>
      </c>
      <c r="D100" s="5" t="s">
        <v>208</v>
      </c>
      <c r="E100" s="5">
        <v>3</v>
      </c>
    </row>
    <row r="101" spans="1:5">
      <c r="A101" s="5" t="s">
        <v>146</v>
      </c>
      <c r="B101" s="5" t="s">
        <v>147</v>
      </c>
      <c r="C101" s="5" t="s">
        <v>108</v>
      </c>
      <c r="D101" s="5" t="s">
        <v>109</v>
      </c>
      <c r="E101" s="5">
        <v>1</v>
      </c>
    </row>
    <row r="102" spans="1:5">
      <c r="A102" s="5" t="s">
        <v>146</v>
      </c>
      <c r="B102" s="5" t="s">
        <v>147</v>
      </c>
      <c r="C102" s="5" t="s">
        <v>209</v>
      </c>
      <c r="D102" s="5" t="s">
        <v>210</v>
      </c>
      <c r="E102" s="5">
        <v>1</v>
      </c>
    </row>
    <row r="103" spans="1:5">
      <c r="A103" s="5" t="s">
        <v>146</v>
      </c>
      <c r="B103" s="5" t="s">
        <v>147</v>
      </c>
      <c r="C103" s="5" t="s">
        <v>211</v>
      </c>
      <c r="D103" s="5" t="s">
        <v>212</v>
      </c>
      <c r="E103" s="5">
        <v>2</v>
      </c>
    </row>
    <row r="104" spans="1:5">
      <c r="A104" s="5" t="s">
        <v>146</v>
      </c>
      <c r="B104" s="5" t="s">
        <v>147</v>
      </c>
      <c r="C104" s="5" t="s">
        <v>213</v>
      </c>
      <c r="D104" s="5" t="s">
        <v>214</v>
      </c>
      <c r="E104" s="5">
        <v>2</v>
      </c>
    </row>
    <row r="105" spans="1:5">
      <c r="A105" s="5" t="s">
        <v>146</v>
      </c>
      <c r="B105" s="5" t="s">
        <v>147</v>
      </c>
      <c r="C105" s="5" t="s">
        <v>215</v>
      </c>
      <c r="D105" s="5" t="s">
        <v>216</v>
      </c>
      <c r="E105" s="5">
        <v>2</v>
      </c>
    </row>
    <row r="106" spans="1:5">
      <c r="A106" s="5" t="s">
        <v>146</v>
      </c>
      <c r="B106" s="5" t="s">
        <v>147</v>
      </c>
      <c r="C106" s="5" t="s">
        <v>140</v>
      </c>
      <c r="D106" s="5" t="s">
        <v>141</v>
      </c>
      <c r="E106" s="5">
        <v>28</v>
      </c>
    </row>
    <row r="107" spans="1:5">
      <c r="A107" s="5" t="s">
        <v>146</v>
      </c>
      <c r="B107" s="5" t="s">
        <v>147</v>
      </c>
      <c r="C107" s="5" t="s">
        <v>217</v>
      </c>
      <c r="D107" s="5" t="s">
        <v>218</v>
      </c>
      <c r="E107" s="5">
        <v>13</v>
      </c>
    </row>
    <row r="108" spans="1:5">
      <c r="A108" s="5" t="s">
        <v>146</v>
      </c>
      <c r="B108" s="5" t="s">
        <v>147</v>
      </c>
      <c r="C108" s="5" t="s">
        <v>219</v>
      </c>
      <c r="D108" s="5" t="s">
        <v>220</v>
      </c>
      <c r="E108" s="5">
        <v>11</v>
      </c>
    </row>
    <row r="109" spans="1:5">
      <c r="A109" s="5" t="s">
        <v>146</v>
      </c>
      <c r="B109" s="5" t="s">
        <v>147</v>
      </c>
      <c r="C109" s="5" t="s">
        <v>221</v>
      </c>
      <c r="D109" s="5" t="s">
        <v>222</v>
      </c>
      <c r="E109" s="5">
        <v>21</v>
      </c>
    </row>
    <row r="110" spans="1:5">
      <c r="A110" s="5" t="s">
        <v>146</v>
      </c>
      <c r="B110" s="5" t="s">
        <v>147</v>
      </c>
      <c r="C110" s="5" t="s">
        <v>223</v>
      </c>
      <c r="D110" s="5" t="s">
        <v>224</v>
      </c>
      <c r="E110" s="5">
        <v>17</v>
      </c>
    </row>
    <row r="111" spans="1:5">
      <c r="A111" s="5" t="s">
        <v>146</v>
      </c>
      <c r="B111" s="5" t="s">
        <v>147</v>
      </c>
      <c r="C111" s="5" t="s">
        <v>225</v>
      </c>
      <c r="D111" s="5" t="s">
        <v>226</v>
      </c>
      <c r="E111" s="5">
        <v>4</v>
      </c>
    </row>
    <row r="112" spans="1:5">
      <c r="A112" s="5" t="s">
        <v>146</v>
      </c>
      <c r="B112" s="5" t="s">
        <v>147</v>
      </c>
      <c r="C112" s="5" t="s">
        <v>227</v>
      </c>
      <c r="D112" s="5" t="s">
        <v>228</v>
      </c>
      <c r="E112" s="5">
        <v>3</v>
      </c>
    </row>
    <row r="113" spans="1:5">
      <c r="A113" s="5" t="s">
        <v>146</v>
      </c>
      <c r="B113" s="5" t="s">
        <v>147</v>
      </c>
      <c r="C113" s="5" t="s">
        <v>229</v>
      </c>
      <c r="D113" s="5" t="s">
        <v>230</v>
      </c>
      <c r="E113" s="5">
        <v>1</v>
      </c>
    </row>
    <row r="114" spans="1:5">
      <c r="A114" s="5" t="s">
        <v>146</v>
      </c>
      <c r="B114" s="5" t="s">
        <v>147</v>
      </c>
      <c r="C114" s="5" t="s">
        <v>231</v>
      </c>
      <c r="D114" s="5" t="s">
        <v>232</v>
      </c>
      <c r="E114" s="5">
        <v>9</v>
      </c>
    </row>
    <row r="115" spans="1:5">
      <c r="A115" s="5" t="s">
        <v>146</v>
      </c>
      <c r="B115" s="5" t="s">
        <v>147</v>
      </c>
      <c r="C115" s="5" t="s">
        <v>233</v>
      </c>
      <c r="D115" s="5" t="s">
        <v>234</v>
      </c>
      <c r="E115" s="5">
        <v>18</v>
      </c>
    </row>
    <row r="116" spans="1:5">
      <c r="A116" s="5" t="s">
        <v>146</v>
      </c>
      <c r="B116" s="5" t="s">
        <v>147</v>
      </c>
      <c r="C116" s="5" t="s">
        <v>235</v>
      </c>
      <c r="D116" s="5" t="s">
        <v>236</v>
      </c>
      <c r="E116" s="5">
        <v>2</v>
      </c>
    </row>
    <row r="117" spans="1:5">
      <c r="A117" s="5" t="s">
        <v>146</v>
      </c>
      <c r="B117" s="5" t="s">
        <v>147</v>
      </c>
      <c r="C117" s="5" t="s">
        <v>237</v>
      </c>
      <c r="D117" s="5" t="s">
        <v>238</v>
      </c>
      <c r="E117" s="5">
        <v>2</v>
      </c>
    </row>
    <row r="118" spans="1:5">
      <c r="A118" s="5" t="s">
        <v>146</v>
      </c>
      <c r="B118" s="5" t="s">
        <v>147</v>
      </c>
      <c r="C118" s="5" t="s">
        <v>239</v>
      </c>
      <c r="D118" s="5" t="s">
        <v>240</v>
      </c>
      <c r="E118" s="5">
        <v>287</v>
      </c>
    </row>
    <row r="119" spans="1:5">
      <c r="A119" s="5" t="s">
        <v>241</v>
      </c>
      <c r="B119" s="5" t="s">
        <v>242</v>
      </c>
      <c r="C119" s="5" t="s">
        <v>243</v>
      </c>
      <c r="D119" s="5" t="s">
        <v>244</v>
      </c>
      <c r="E119" s="5">
        <v>2</v>
      </c>
    </row>
    <row r="120" spans="1:5">
      <c r="A120" s="5" t="s">
        <v>241</v>
      </c>
      <c r="B120" s="5" t="s">
        <v>242</v>
      </c>
      <c r="C120" s="5" t="s">
        <v>245</v>
      </c>
      <c r="D120" s="5" t="s">
        <v>246</v>
      </c>
      <c r="E120" s="5">
        <v>3</v>
      </c>
    </row>
    <row r="121" spans="1:5">
      <c r="A121" s="5" t="s">
        <v>241</v>
      </c>
      <c r="B121" s="5" t="s">
        <v>242</v>
      </c>
      <c r="C121" s="5" t="s">
        <v>247</v>
      </c>
      <c r="D121" s="5" t="s">
        <v>248</v>
      </c>
      <c r="E121" s="5">
        <v>5</v>
      </c>
    </row>
    <row r="122" spans="1:5">
      <c r="A122" s="5" t="s">
        <v>241</v>
      </c>
      <c r="B122" s="5" t="s">
        <v>242</v>
      </c>
      <c r="C122" s="5" t="s">
        <v>249</v>
      </c>
      <c r="D122" s="5" t="s">
        <v>250</v>
      </c>
      <c r="E122" s="5">
        <v>303</v>
      </c>
    </row>
    <row r="123" spans="1:5">
      <c r="A123" s="5" t="s">
        <v>251</v>
      </c>
      <c r="B123" s="5" t="s">
        <v>252</v>
      </c>
      <c r="C123" s="5" t="s">
        <v>253</v>
      </c>
      <c r="D123" s="5" t="s">
        <v>254</v>
      </c>
      <c r="E123" s="5">
        <v>3</v>
      </c>
    </row>
    <row r="124" spans="1:5">
      <c r="A124" s="5" t="s">
        <v>251</v>
      </c>
      <c r="B124" s="5" t="s">
        <v>252</v>
      </c>
      <c r="C124" s="5" t="s">
        <v>255</v>
      </c>
      <c r="D124" s="5" t="s">
        <v>256</v>
      </c>
      <c r="E124" s="5">
        <v>6</v>
      </c>
    </row>
    <row r="125" spans="1:5">
      <c r="A125" s="5" t="s">
        <v>257</v>
      </c>
      <c r="B125" s="5" t="s">
        <v>258</v>
      </c>
      <c r="C125" s="5" t="s">
        <v>259</v>
      </c>
      <c r="D125" s="5" t="s">
        <v>260</v>
      </c>
      <c r="E125" s="5">
        <v>10</v>
      </c>
    </row>
    <row r="126" spans="1:5">
      <c r="A126" s="5" t="s">
        <v>257</v>
      </c>
      <c r="B126" s="5" t="s">
        <v>258</v>
      </c>
      <c r="C126" s="5" t="s">
        <v>217</v>
      </c>
      <c r="D126" s="5" t="s">
        <v>218</v>
      </c>
      <c r="E126" s="5">
        <v>2</v>
      </c>
    </row>
    <row r="127" spans="1:5">
      <c r="A127" s="5" t="s">
        <v>261</v>
      </c>
      <c r="B127" s="5" t="s">
        <v>262</v>
      </c>
      <c r="C127" s="5" t="s">
        <v>29</v>
      </c>
      <c r="D127" s="5" t="s">
        <v>30</v>
      </c>
      <c r="E127" s="5">
        <v>6</v>
      </c>
    </row>
    <row r="128" spans="1:5">
      <c r="A128" s="5" t="s">
        <v>261</v>
      </c>
      <c r="B128" s="5" t="s">
        <v>262</v>
      </c>
      <c r="C128" s="5" t="s">
        <v>263</v>
      </c>
      <c r="D128" s="5" t="s">
        <v>264</v>
      </c>
      <c r="E128" s="5">
        <v>3</v>
      </c>
    </row>
    <row r="129" spans="1:5">
      <c r="A129" s="5" t="s">
        <v>261</v>
      </c>
      <c r="B129" s="5" t="s">
        <v>262</v>
      </c>
      <c r="C129" s="5" t="s">
        <v>265</v>
      </c>
      <c r="D129" s="5" t="s">
        <v>266</v>
      </c>
      <c r="E129" s="5">
        <v>1</v>
      </c>
    </row>
    <row r="130" spans="1:5">
      <c r="A130" s="5" t="s">
        <v>261</v>
      </c>
      <c r="B130" s="5" t="s">
        <v>262</v>
      </c>
      <c r="C130" s="5" t="s">
        <v>259</v>
      </c>
      <c r="D130" s="5" t="s">
        <v>260</v>
      </c>
      <c r="E130" s="5">
        <v>91</v>
      </c>
    </row>
    <row r="131" spans="1:5">
      <c r="A131" s="5" t="s">
        <v>267</v>
      </c>
      <c r="B131" s="5" t="s">
        <v>268</v>
      </c>
      <c r="C131" s="5" t="s">
        <v>120</v>
      </c>
      <c r="D131" s="5" t="s">
        <v>121</v>
      </c>
      <c r="E131" s="5">
        <v>40</v>
      </c>
    </row>
    <row r="132" spans="1:5">
      <c r="A132" s="5" t="s">
        <v>267</v>
      </c>
      <c r="B132" s="5" t="s">
        <v>268</v>
      </c>
      <c r="C132" s="5" t="s">
        <v>269</v>
      </c>
      <c r="D132" s="5" t="s">
        <v>270</v>
      </c>
      <c r="E132" s="5">
        <v>1</v>
      </c>
    </row>
    <row r="133" spans="1:5">
      <c r="A133" s="5" t="s">
        <v>271</v>
      </c>
      <c r="B133" s="5" t="s">
        <v>272</v>
      </c>
      <c r="C133" s="5" t="s">
        <v>273</v>
      </c>
      <c r="D133" s="5" t="s">
        <v>274</v>
      </c>
      <c r="E133" s="5">
        <v>7</v>
      </c>
    </row>
    <row r="134" spans="1:5">
      <c r="A134" s="5" t="s">
        <v>271</v>
      </c>
      <c r="B134" s="5" t="s">
        <v>272</v>
      </c>
      <c r="C134" s="5" t="s">
        <v>179</v>
      </c>
      <c r="D134" s="5" t="s">
        <v>180</v>
      </c>
      <c r="E134" s="5">
        <v>5</v>
      </c>
    </row>
    <row r="135" spans="1:5">
      <c r="A135" s="5" t="s">
        <v>275</v>
      </c>
      <c r="B135" s="5" t="s">
        <v>276</v>
      </c>
      <c r="C135" s="5" t="s">
        <v>273</v>
      </c>
      <c r="D135" s="5" t="s">
        <v>274</v>
      </c>
      <c r="E135" s="5">
        <v>12</v>
      </c>
    </row>
    <row r="136" spans="1:5">
      <c r="A136" s="5" t="s">
        <v>275</v>
      </c>
      <c r="B136" s="5" t="s">
        <v>276</v>
      </c>
      <c r="C136" s="5" t="s">
        <v>277</v>
      </c>
      <c r="D136" s="5" t="s">
        <v>278</v>
      </c>
      <c r="E136" s="5">
        <v>14</v>
      </c>
    </row>
    <row r="137" spans="1:5">
      <c r="A137" s="5" t="s">
        <v>279</v>
      </c>
      <c r="B137" s="5" t="s">
        <v>280</v>
      </c>
      <c r="C137" s="5" t="s">
        <v>273</v>
      </c>
      <c r="D137" s="5" t="s">
        <v>274</v>
      </c>
      <c r="E137" s="5">
        <v>2</v>
      </c>
    </row>
    <row r="138" spans="1:5">
      <c r="A138" s="5" t="s">
        <v>279</v>
      </c>
      <c r="B138" s="5" t="s">
        <v>280</v>
      </c>
      <c r="C138" s="5" t="s">
        <v>281</v>
      </c>
      <c r="D138" s="5" t="s">
        <v>282</v>
      </c>
      <c r="E138" s="5">
        <v>3</v>
      </c>
    </row>
    <row r="139" spans="1:5">
      <c r="A139" s="5" t="s">
        <v>279</v>
      </c>
      <c r="B139" s="5" t="s">
        <v>280</v>
      </c>
      <c r="C139" s="5" t="s">
        <v>138</v>
      </c>
      <c r="D139" s="5" t="s">
        <v>139</v>
      </c>
      <c r="E139" s="5">
        <v>2</v>
      </c>
    </row>
    <row r="140" spans="1:5">
      <c r="A140" s="5" t="s">
        <v>283</v>
      </c>
      <c r="B140" s="5" t="s">
        <v>284</v>
      </c>
      <c r="C140" s="5" t="s">
        <v>285</v>
      </c>
      <c r="D140" s="5" t="s">
        <v>286</v>
      </c>
      <c r="E140" s="5">
        <v>8</v>
      </c>
    </row>
    <row r="141" spans="1:5">
      <c r="A141" s="5" t="s">
        <v>287</v>
      </c>
      <c r="B141" s="5" t="s">
        <v>288</v>
      </c>
      <c r="C141" s="5" t="s">
        <v>289</v>
      </c>
      <c r="D141" s="5" t="s">
        <v>290</v>
      </c>
      <c r="E141" s="5">
        <v>2</v>
      </c>
    </row>
    <row r="142" spans="1:5">
      <c r="A142" s="5" t="s">
        <v>287</v>
      </c>
      <c r="B142" s="5" t="s">
        <v>288</v>
      </c>
      <c r="C142" s="5" t="s">
        <v>291</v>
      </c>
      <c r="D142" s="5" t="s">
        <v>292</v>
      </c>
      <c r="E142" s="5">
        <v>6</v>
      </c>
    </row>
    <row r="143" spans="1:5">
      <c r="A143" s="5" t="s">
        <v>287</v>
      </c>
      <c r="B143" s="5" t="s">
        <v>288</v>
      </c>
      <c r="C143" s="5" t="s">
        <v>293</v>
      </c>
      <c r="D143" s="5" t="s">
        <v>294</v>
      </c>
      <c r="E143" s="5">
        <v>105</v>
      </c>
    </row>
    <row r="144" spans="1:5">
      <c r="A144" s="5" t="s">
        <v>287</v>
      </c>
      <c r="B144" s="5" t="s">
        <v>288</v>
      </c>
      <c r="C144" s="5" t="s">
        <v>151</v>
      </c>
      <c r="D144" s="5" t="s">
        <v>152</v>
      </c>
      <c r="E144" s="5">
        <v>2</v>
      </c>
    </row>
    <row r="145" spans="1:5">
      <c r="A145" s="5" t="s">
        <v>287</v>
      </c>
      <c r="B145" s="5" t="s">
        <v>288</v>
      </c>
      <c r="C145" s="5" t="s">
        <v>153</v>
      </c>
      <c r="D145" s="5" t="s">
        <v>154</v>
      </c>
      <c r="E145" s="5">
        <v>3</v>
      </c>
    </row>
    <row r="146" spans="1:5">
      <c r="A146" s="5" t="s">
        <v>287</v>
      </c>
      <c r="B146" s="5" t="s">
        <v>288</v>
      </c>
      <c r="C146" s="5" t="s">
        <v>155</v>
      </c>
      <c r="D146" s="5" t="s">
        <v>156</v>
      </c>
      <c r="E146" s="5">
        <v>9</v>
      </c>
    </row>
    <row r="147" spans="1:5">
      <c r="A147" s="5" t="s">
        <v>287</v>
      </c>
      <c r="B147" s="5" t="s">
        <v>288</v>
      </c>
      <c r="C147" s="5" t="s">
        <v>295</v>
      </c>
      <c r="D147" s="5" t="s">
        <v>296</v>
      </c>
      <c r="E147" s="5">
        <v>1</v>
      </c>
    </row>
    <row r="148" spans="1:5">
      <c r="A148" s="5" t="s">
        <v>287</v>
      </c>
      <c r="B148" s="5" t="s">
        <v>288</v>
      </c>
      <c r="C148" s="5" t="s">
        <v>297</v>
      </c>
      <c r="D148" s="5" t="s">
        <v>298</v>
      </c>
      <c r="E148" s="5">
        <v>1</v>
      </c>
    </row>
    <row r="149" spans="1:5">
      <c r="A149" s="5" t="s">
        <v>287</v>
      </c>
      <c r="B149" s="5" t="s">
        <v>288</v>
      </c>
      <c r="C149" s="5" t="s">
        <v>299</v>
      </c>
      <c r="D149" s="5" t="s">
        <v>300</v>
      </c>
      <c r="E149" s="5">
        <v>16</v>
      </c>
    </row>
    <row r="150" spans="1:5">
      <c r="A150" s="5" t="s">
        <v>287</v>
      </c>
      <c r="B150" s="5" t="s">
        <v>288</v>
      </c>
      <c r="C150" s="5" t="s">
        <v>301</v>
      </c>
      <c r="D150" s="5" t="s">
        <v>302</v>
      </c>
      <c r="E150" s="5">
        <v>2</v>
      </c>
    </row>
    <row r="151" spans="1:5">
      <c r="A151" s="5" t="s">
        <v>287</v>
      </c>
      <c r="B151" s="5" t="s">
        <v>288</v>
      </c>
      <c r="C151" s="5" t="s">
        <v>165</v>
      </c>
      <c r="D151" s="5" t="s">
        <v>166</v>
      </c>
      <c r="E151" s="5">
        <v>4</v>
      </c>
    </row>
    <row r="152" spans="1:5">
      <c r="A152" s="5" t="s">
        <v>287</v>
      </c>
      <c r="B152" s="5" t="s">
        <v>288</v>
      </c>
      <c r="C152" s="5" t="s">
        <v>134</v>
      </c>
      <c r="D152" s="5" t="s">
        <v>135</v>
      </c>
      <c r="E152" s="5">
        <v>16</v>
      </c>
    </row>
    <row r="153" spans="1:5">
      <c r="A153" s="5" t="s">
        <v>287</v>
      </c>
      <c r="B153" s="5" t="s">
        <v>288</v>
      </c>
      <c r="C153" s="5" t="s">
        <v>175</v>
      </c>
      <c r="D153" s="5" t="s">
        <v>176</v>
      </c>
      <c r="E153" s="5">
        <v>2</v>
      </c>
    </row>
    <row r="154" spans="1:5">
      <c r="A154" s="5" t="s">
        <v>287</v>
      </c>
      <c r="B154" s="5" t="s">
        <v>288</v>
      </c>
      <c r="C154" s="5" t="s">
        <v>303</v>
      </c>
      <c r="D154" s="5" t="s">
        <v>304</v>
      </c>
      <c r="E154" s="5">
        <v>1</v>
      </c>
    </row>
    <row r="155" spans="1:5">
      <c r="A155" s="5" t="s">
        <v>287</v>
      </c>
      <c r="B155" s="5" t="s">
        <v>288</v>
      </c>
      <c r="C155" s="5" t="s">
        <v>305</v>
      </c>
      <c r="D155" s="5" t="s">
        <v>306</v>
      </c>
      <c r="E155" s="5">
        <v>1</v>
      </c>
    </row>
    <row r="156" spans="1:5">
      <c r="A156" s="5" t="s">
        <v>287</v>
      </c>
      <c r="B156" s="5" t="s">
        <v>288</v>
      </c>
      <c r="C156" s="5" t="s">
        <v>181</v>
      </c>
      <c r="D156" s="5" t="s">
        <v>182</v>
      </c>
      <c r="E156" s="5">
        <v>2</v>
      </c>
    </row>
    <row r="157" spans="1:5">
      <c r="A157" s="5" t="s">
        <v>287</v>
      </c>
      <c r="B157" s="5" t="s">
        <v>288</v>
      </c>
      <c r="C157" s="5" t="s">
        <v>307</v>
      </c>
      <c r="D157" s="5" t="s">
        <v>308</v>
      </c>
      <c r="E157" s="5">
        <v>1</v>
      </c>
    </row>
    <row r="158" spans="1:5">
      <c r="A158" s="5" t="s">
        <v>287</v>
      </c>
      <c r="B158" s="5" t="s">
        <v>288</v>
      </c>
      <c r="C158" s="5" t="s">
        <v>281</v>
      </c>
      <c r="D158" s="5" t="s">
        <v>282</v>
      </c>
      <c r="E158" s="5">
        <v>1</v>
      </c>
    </row>
    <row r="159" spans="1:5">
      <c r="A159" s="5" t="s">
        <v>287</v>
      </c>
      <c r="B159" s="5" t="s">
        <v>288</v>
      </c>
      <c r="C159" s="5" t="s">
        <v>309</v>
      </c>
      <c r="D159" s="5" t="s">
        <v>310</v>
      </c>
      <c r="E159" s="5">
        <v>1</v>
      </c>
    </row>
    <row r="160" spans="1:5">
      <c r="A160" s="5" t="s">
        <v>287</v>
      </c>
      <c r="B160" s="5" t="s">
        <v>288</v>
      </c>
      <c r="C160" s="5" t="s">
        <v>311</v>
      </c>
      <c r="D160" s="5" t="s">
        <v>312</v>
      </c>
      <c r="E160" s="5">
        <v>1</v>
      </c>
    </row>
    <row r="161" spans="1:5">
      <c r="A161" s="5" t="s">
        <v>287</v>
      </c>
      <c r="B161" s="5" t="s">
        <v>288</v>
      </c>
      <c r="C161" s="5" t="s">
        <v>313</v>
      </c>
      <c r="D161" s="5" t="s">
        <v>314</v>
      </c>
      <c r="E161" s="5">
        <v>2</v>
      </c>
    </row>
    <row r="162" spans="1:5">
      <c r="A162" s="5" t="s">
        <v>287</v>
      </c>
      <c r="B162" s="5" t="s">
        <v>288</v>
      </c>
      <c r="C162" s="5" t="s">
        <v>315</v>
      </c>
      <c r="D162" s="5" t="s">
        <v>316</v>
      </c>
      <c r="E162" s="5">
        <v>6</v>
      </c>
    </row>
    <row r="163" spans="1:5">
      <c r="A163" s="5" t="s">
        <v>287</v>
      </c>
      <c r="B163" s="5" t="s">
        <v>288</v>
      </c>
      <c r="C163" s="5" t="s">
        <v>317</v>
      </c>
      <c r="D163" s="5" t="s">
        <v>318</v>
      </c>
      <c r="E163" s="5">
        <v>2</v>
      </c>
    </row>
    <row r="164" spans="1:5">
      <c r="A164" s="5" t="s">
        <v>287</v>
      </c>
      <c r="B164" s="5" t="s">
        <v>288</v>
      </c>
      <c r="C164" s="5" t="s">
        <v>319</v>
      </c>
      <c r="D164" s="5" t="s">
        <v>320</v>
      </c>
      <c r="E164" s="5">
        <v>1</v>
      </c>
    </row>
    <row r="165" spans="1:5">
      <c r="A165" s="5" t="s">
        <v>287</v>
      </c>
      <c r="B165" s="5" t="s">
        <v>288</v>
      </c>
      <c r="C165" s="5" t="s">
        <v>321</v>
      </c>
      <c r="D165" s="5" t="s">
        <v>322</v>
      </c>
      <c r="E165" s="5">
        <v>2</v>
      </c>
    </row>
    <row r="166" spans="1:5">
      <c r="A166" s="5" t="s">
        <v>287</v>
      </c>
      <c r="B166" s="5" t="s">
        <v>288</v>
      </c>
      <c r="C166" s="5" t="s">
        <v>323</v>
      </c>
      <c r="D166" s="5" t="s">
        <v>324</v>
      </c>
      <c r="E166" s="5">
        <v>4</v>
      </c>
    </row>
    <row r="167" spans="1:5">
      <c r="A167" s="5" t="s">
        <v>325</v>
      </c>
      <c r="B167" s="5" t="s">
        <v>326</v>
      </c>
      <c r="C167" s="5" t="s">
        <v>100</v>
      </c>
      <c r="D167" s="5" t="s">
        <v>101</v>
      </c>
      <c r="E167" s="5">
        <v>2</v>
      </c>
    </row>
    <row r="168" spans="1:5">
      <c r="A168" s="5" t="s">
        <v>325</v>
      </c>
      <c r="B168" s="5" t="s">
        <v>326</v>
      </c>
      <c r="C168" s="5" t="s">
        <v>327</v>
      </c>
      <c r="D168" s="5" t="s">
        <v>328</v>
      </c>
      <c r="E168" s="5">
        <v>3</v>
      </c>
    </row>
    <row r="169" spans="1:5">
      <c r="A169" s="5" t="s">
        <v>325</v>
      </c>
      <c r="B169" s="5" t="s">
        <v>326</v>
      </c>
      <c r="C169" s="5" t="s">
        <v>329</v>
      </c>
      <c r="D169" s="5" t="s">
        <v>330</v>
      </c>
      <c r="E169" s="5">
        <v>4</v>
      </c>
    </row>
    <row r="170" spans="1:5">
      <c r="A170" s="5" t="s">
        <v>325</v>
      </c>
      <c r="B170" s="5" t="s">
        <v>326</v>
      </c>
      <c r="C170" s="5" t="s">
        <v>331</v>
      </c>
      <c r="D170" s="5" t="s">
        <v>332</v>
      </c>
      <c r="E170" s="5">
        <v>11</v>
      </c>
    </row>
    <row r="171" spans="1:5">
      <c r="A171" s="5" t="s">
        <v>325</v>
      </c>
      <c r="B171" s="5" t="s">
        <v>326</v>
      </c>
      <c r="C171" s="5" t="s">
        <v>333</v>
      </c>
      <c r="D171" s="5" t="s">
        <v>334</v>
      </c>
      <c r="E171" s="5">
        <v>4</v>
      </c>
    </row>
    <row r="172" spans="1:5">
      <c r="A172" s="5" t="s">
        <v>325</v>
      </c>
      <c r="B172" s="5" t="s">
        <v>326</v>
      </c>
      <c r="C172" s="5" t="s">
        <v>335</v>
      </c>
      <c r="D172" s="5" t="s">
        <v>336</v>
      </c>
      <c r="E172" s="5">
        <v>5</v>
      </c>
    </row>
    <row r="173" spans="1:5">
      <c r="A173" s="5" t="s">
        <v>325</v>
      </c>
      <c r="B173" s="5" t="s">
        <v>326</v>
      </c>
      <c r="C173" s="5" t="s">
        <v>193</v>
      </c>
      <c r="D173" s="5" t="s">
        <v>194</v>
      </c>
      <c r="E173" s="5">
        <v>2</v>
      </c>
    </row>
    <row r="174" spans="1:5">
      <c r="A174" s="5" t="s">
        <v>325</v>
      </c>
      <c r="B174" s="5" t="s">
        <v>326</v>
      </c>
      <c r="C174" s="5" t="s">
        <v>337</v>
      </c>
      <c r="D174" s="5" t="s">
        <v>338</v>
      </c>
      <c r="E174" s="5">
        <v>1</v>
      </c>
    </row>
    <row r="175" spans="1:5">
      <c r="A175" s="5" t="s">
        <v>325</v>
      </c>
      <c r="B175" s="5" t="s">
        <v>326</v>
      </c>
      <c r="C175" s="5" t="s">
        <v>339</v>
      </c>
      <c r="D175" s="5" t="s">
        <v>340</v>
      </c>
      <c r="E175" s="5">
        <v>5</v>
      </c>
    </row>
    <row r="176" spans="1:5">
      <c r="A176" s="5" t="s">
        <v>325</v>
      </c>
      <c r="B176" s="5" t="s">
        <v>326</v>
      </c>
      <c r="C176" s="5" t="s">
        <v>341</v>
      </c>
      <c r="D176" s="5" t="s">
        <v>342</v>
      </c>
      <c r="E176" s="5">
        <v>1</v>
      </c>
    </row>
    <row r="177" spans="1:5">
      <c r="A177" s="5" t="s">
        <v>325</v>
      </c>
      <c r="B177" s="5" t="s">
        <v>326</v>
      </c>
      <c r="C177" s="5" t="s">
        <v>343</v>
      </c>
      <c r="D177" s="5" t="s">
        <v>344</v>
      </c>
      <c r="E177" s="5">
        <v>1</v>
      </c>
    </row>
    <row r="178" spans="1:5">
      <c r="A178" s="5" t="s">
        <v>325</v>
      </c>
      <c r="B178" s="5" t="s">
        <v>326</v>
      </c>
      <c r="C178" s="5" t="s">
        <v>209</v>
      </c>
      <c r="D178" s="5" t="s">
        <v>210</v>
      </c>
      <c r="E178" s="5">
        <v>2</v>
      </c>
    </row>
    <row r="179" spans="1:5">
      <c r="A179" s="5" t="s">
        <v>325</v>
      </c>
      <c r="B179" s="5" t="s">
        <v>326</v>
      </c>
      <c r="C179" s="5" t="s">
        <v>345</v>
      </c>
      <c r="D179" s="5" t="s">
        <v>346</v>
      </c>
      <c r="E179" s="5">
        <v>9</v>
      </c>
    </row>
    <row r="180" spans="1:5">
      <c r="A180" s="5" t="s">
        <v>325</v>
      </c>
      <c r="B180" s="5" t="s">
        <v>326</v>
      </c>
      <c r="C180" s="5" t="s">
        <v>347</v>
      </c>
      <c r="D180" s="5" t="s">
        <v>348</v>
      </c>
      <c r="E180" s="5">
        <v>6</v>
      </c>
    </row>
    <row r="181" spans="1:5">
      <c r="A181" s="5" t="s">
        <v>325</v>
      </c>
      <c r="B181" s="5" t="s">
        <v>326</v>
      </c>
      <c r="C181" s="5" t="s">
        <v>349</v>
      </c>
      <c r="D181" s="5" t="s">
        <v>350</v>
      </c>
      <c r="E181" s="5">
        <v>1</v>
      </c>
    </row>
    <row r="182" spans="1:5">
      <c r="A182" s="5" t="s">
        <v>325</v>
      </c>
      <c r="B182" s="5" t="s">
        <v>326</v>
      </c>
      <c r="C182" s="5" t="s">
        <v>351</v>
      </c>
      <c r="D182" s="5" t="s">
        <v>352</v>
      </c>
      <c r="E182" s="5">
        <v>3</v>
      </c>
    </row>
    <row r="183" spans="1:5">
      <c r="A183" s="5" t="s">
        <v>325</v>
      </c>
      <c r="B183" s="5" t="s">
        <v>326</v>
      </c>
      <c r="C183" s="5" t="s">
        <v>353</v>
      </c>
      <c r="D183" s="5" t="s">
        <v>354</v>
      </c>
      <c r="E183" s="5">
        <v>1</v>
      </c>
    </row>
    <row r="184" spans="1:5">
      <c r="A184" s="5" t="s">
        <v>325</v>
      </c>
      <c r="B184" s="5" t="s">
        <v>326</v>
      </c>
      <c r="C184" s="5" t="s">
        <v>355</v>
      </c>
      <c r="D184" s="5" t="s">
        <v>356</v>
      </c>
      <c r="E184" s="5">
        <v>50</v>
      </c>
    </row>
    <row r="185" spans="1:5">
      <c r="A185" s="5" t="s">
        <v>325</v>
      </c>
      <c r="B185" s="5" t="s">
        <v>326</v>
      </c>
      <c r="C185" s="5" t="s">
        <v>357</v>
      </c>
      <c r="D185" s="5" t="s">
        <v>358</v>
      </c>
      <c r="E185" s="5">
        <v>9</v>
      </c>
    </row>
    <row r="186" spans="1:5">
      <c r="A186" s="5" t="s">
        <v>325</v>
      </c>
      <c r="B186" s="5" t="s">
        <v>326</v>
      </c>
      <c r="C186" s="5" t="s">
        <v>138</v>
      </c>
      <c r="D186" s="5" t="s">
        <v>139</v>
      </c>
      <c r="E186" s="5">
        <v>19</v>
      </c>
    </row>
    <row r="187" spans="1:5">
      <c r="A187" s="5" t="s">
        <v>325</v>
      </c>
      <c r="B187" s="5" t="s">
        <v>326</v>
      </c>
      <c r="C187" s="5" t="s">
        <v>359</v>
      </c>
      <c r="D187" s="5" t="s">
        <v>360</v>
      </c>
      <c r="E187" s="5">
        <v>1</v>
      </c>
    </row>
    <row r="188" spans="1:5">
      <c r="A188" s="5" t="s">
        <v>361</v>
      </c>
      <c r="B188" s="5" t="s">
        <v>362</v>
      </c>
      <c r="C188" s="5" t="s">
        <v>363</v>
      </c>
      <c r="D188" s="5" t="s">
        <v>364</v>
      </c>
      <c r="E188" s="5">
        <v>4</v>
      </c>
    </row>
    <row r="189" spans="1:5">
      <c r="A189" s="5" t="s">
        <v>365</v>
      </c>
      <c r="B189" s="5" t="s">
        <v>366</v>
      </c>
      <c r="C189" s="5" t="s">
        <v>263</v>
      </c>
      <c r="D189" s="5" t="s">
        <v>264</v>
      </c>
      <c r="E189" s="5">
        <v>5</v>
      </c>
    </row>
    <row r="190" spans="1:5">
      <c r="A190" s="5" t="s">
        <v>365</v>
      </c>
      <c r="B190" s="5" t="s">
        <v>366</v>
      </c>
      <c r="C190" s="5" t="s">
        <v>33</v>
      </c>
      <c r="D190" s="5" t="s">
        <v>34</v>
      </c>
      <c r="E190" s="5">
        <v>134</v>
      </c>
    </row>
    <row r="191" spans="1:5">
      <c r="A191" s="5" t="s">
        <v>365</v>
      </c>
      <c r="B191" s="5" t="s">
        <v>366</v>
      </c>
      <c r="C191" s="5" t="s">
        <v>367</v>
      </c>
      <c r="D191" s="5" t="s">
        <v>368</v>
      </c>
      <c r="E191" s="5">
        <v>5</v>
      </c>
    </row>
    <row r="192" spans="1:5">
      <c r="A192" s="5" t="s">
        <v>365</v>
      </c>
      <c r="B192" s="5" t="s">
        <v>366</v>
      </c>
      <c r="C192" s="5" t="s">
        <v>217</v>
      </c>
      <c r="D192" s="5" t="s">
        <v>218</v>
      </c>
      <c r="E192" s="5">
        <v>1</v>
      </c>
    </row>
    <row r="193" spans="1:6">
      <c r="A193" s="5" t="s">
        <v>365</v>
      </c>
      <c r="B193" s="5" t="s">
        <v>366</v>
      </c>
      <c r="C193" s="5" t="s">
        <v>369</v>
      </c>
      <c r="D193" s="5" t="s">
        <v>370</v>
      </c>
      <c r="E193" s="5">
        <v>23</v>
      </c>
    </row>
    <row r="194" spans="1:6">
      <c r="A194" s="5" t="s">
        <v>371</v>
      </c>
      <c r="B194" s="5" t="s">
        <v>372</v>
      </c>
      <c r="C194" s="5" t="s">
        <v>373</v>
      </c>
      <c r="D194" s="5" t="s">
        <v>372</v>
      </c>
      <c r="E194" s="5">
        <v>28</v>
      </c>
    </row>
    <row r="195" spans="1:6">
      <c r="A195" s="5" t="s">
        <v>374</v>
      </c>
      <c r="B195" s="5" t="s">
        <v>375</v>
      </c>
      <c r="C195" s="5" t="s">
        <v>201</v>
      </c>
      <c r="D195" s="5" t="s">
        <v>202</v>
      </c>
      <c r="E195" s="5">
        <v>2</v>
      </c>
    </row>
    <row r="196" spans="1:6">
      <c r="A196" s="5" t="s">
        <v>374</v>
      </c>
      <c r="B196" s="5" t="s">
        <v>375</v>
      </c>
      <c r="C196" s="5" t="s">
        <v>376</v>
      </c>
      <c r="D196" s="5" t="s">
        <v>377</v>
      </c>
      <c r="E196" s="5">
        <v>2</v>
      </c>
    </row>
    <row r="197" spans="1:6">
      <c r="A197" s="5" t="s">
        <v>374</v>
      </c>
      <c r="B197" s="5" t="s">
        <v>375</v>
      </c>
      <c r="C197" s="5" t="s">
        <v>378</v>
      </c>
      <c r="D197" s="5" t="s">
        <v>379</v>
      </c>
      <c r="E197" s="5">
        <v>2</v>
      </c>
    </row>
    <row r="198" spans="1:6">
      <c r="A198" s="5" t="s">
        <v>374</v>
      </c>
      <c r="B198" s="5" t="s">
        <v>375</v>
      </c>
      <c r="C198" s="5" t="s">
        <v>380</v>
      </c>
      <c r="D198" s="5" t="s">
        <v>381</v>
      </c>
      <c r="E198" s="5">
        <v>1</v>
      </c>
    </row>
    <row r="199" spans="1:6">
      <c r="A199" s="5" t="s">
        <v>382</v>
      </c>
      <c r="B199" s="5" t="s">
        <v>383</v>
      </c>
      <c r="C199" s="5" t="s">
        <v>384</v>
      </c>
      <c r="D199" s="5" t="s">
        <v>385</v>
      </c>
      <c r="E199" s="5">
        <v>1</v>
      </c>
    </row>
    <row r="200" spans="1:6">
      <c r="A200" s="77" t="s">
        <v>386</v>
      </c>
      <c r="B200" s="77"/>
      <c r="C200" s="77"/>
      <c r="D200" s="77"/>
      <c r="E200" s="6">
        <f>SUM(E2:E199)</f>
        <v>2394</v>
      </c>
    </row>
    <row r="202" spans="1:6">
      <c r="E202">
        <v>507</v>
      </c>
      <c r="F202" s="58">
        <f>+E200-E202</f>
        <v>1887</v>
      </c>
    </row>
  </sheetData>
  <mergeCells count="1">
    <mergeCell ref="A200:D200"/>
  </mergeCells>
  <pageMargins left="0.7" right="0.27" top="1.08" bottom="0.82" header="0.3" footer="0.3"/>
  <pageSetup scale="84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76"/>
  <sheetViews>
    <sheetView showGridLines="0" workbookViewId="0"/>
  </sheetViews>
  <sheetFormatPr defaultColWidth="9.140625" defaultRowHeight="15"/>
  <cols>
    <col min="1" max="1" width="11.140625" style="7" bestFit="1" customWidth="1"/>
    <col min="2" max="2" width="24.28515625" customWidth="1"/>
    <col min="3" max="3" width="8.85546875" style="7" bestFit="1" customWidth="1"/>
    <col min="4" max="4" width="29.28515625" customWidth="1"/>
    <col min="5" max="5" width="19.85546875" style="11" bestFit="1" customWidth="1"/>
    <col min="6" max="16384" width="9.140625" style="4"/>
  </cols>
  <sheetData>
    <row r="1" spans="1:5">
      <c r="A1" s="1" t="s">
        <v>0</v>
      </c>
      <c r="B1" s="9" t="s">
        <v>1</v>
      </c>
      <c r="C1" s="1" t="s">
        <v>2</v>
      </c>
      <c r="D1" s="9" t="s">
        <v>3</v>
      </c>
      <c r="E1" s="10" t="s">
        <v>387</v>
      </c>
    </row>
    <row r="2" spans="1:5">
      <c r="A2" s="5" t="s">
        <v>388</v>
      </c>
      <c r="B2" s="5" t="s">
        <v>389</v>
      </c>
      <c r="C2" s="5" t="s">
        <v>390</v>
      </c>
      <c r="D2" s="5" t="s">
        <v>391</v>
      </c>
      <c r="E2" s="5">
        <v>913</v>
      </c>
    </row>
    <row r="3" spans="1:5">
      <c r="A3" s="5" t="s">
        <v>392</v>
      </c>
      <c r="B3" s="5" t="s">
        <v>393</v>
      </c>
      <c r="C3" s="5" t="s">
        <v>394</v>
      </c>
      <c r="D3" s="5" t="s">
        <v>395</v>
      </c>
      <c r="E3" s="5">
        <v>219</v>
      </c>
    </row>
    <row r="4" spans="1:5">
      <c r="A4" s="5" t="s">
        <v>5</v>
      </c>
      <c r="B4" s="5" t="s">
        <v>6</v>
      </c>
      <c r="C4" s="5" t="s">
        <v>7</v>
      </c>
      <c r="D4" s="5" t="s">
        <v>8</v>
      </c>
      <c r="E4" s="5">
        <v>4709</v>
      </c>
    </row>
    <row r="5" spans="1:5">
      <c r="A5" s="5" t="s">
        <v>396</v>
      </c>
      <c r="B5" s="5" t="s">
        <v>397</v>
      </c>
      <c r="C5" s="5" t="s">
        <v>398</v>
      </c>
      <c r="D5" s="5" t="s">
        <v>399</v>
      </c>
      <c r="E5" s="5">
        <v>19724</v>
      </c>
    </row>
    <row r="6" spans="1:5">
      <c r="A6" s="5" t="s">
        <v>396</v>
      </c>
      <c r="B6" s="5" t="s">
        <v>397</v>
      </c>
      <c r="C6" s="5" t="s">
        <v>400</v>
      </c>
      <c r="D6" s="5" t="s">
        <v>401</v>
      </c>
      <c r="E6" s="5">
        <v>521</v>
      </c>
    </row>
    <row r="7" spans="1:5">
      <c r="A7" s="5" t="s">
        <v>396</v>
      </c>
      <c r="B7" s="5" t="s">
        <v>397</v>
      </c>
      <c r="C7" s="5" t="s">
        <v>402</v>
      </c>
      <c r="D7" s="5" t="s">
        <v>403</v>
      </c>
      <c r="E7" s="5">
        <v>785</v>
      </c>
    </row>
    <row r="8" spans="1:5">
      <c r="A8" s="5" t="s">
        <v>396</v>
      </c>
      <c r="B8" s="5" t="s">
        <v>397</v>
      </c>
      <c r="C8" s="5" t="s">
        <v>269</v>
      </c>
      <c r="D8" s="5" t="s">
        <v>270</v>
      </c>
      <c r="E8" s="5">
        <v>2</v>
      </c>
    </row>
    <row r="9" spans="1:5">
      <c r="A9" s="5" t="s">
        <v>396</v>
      </c>
      <c r="B9" s="5" t="s">
        <v>397</v>
      </c>
      <c r="C9" s="5" t="s">
        <v>404</v>
      </c>
      <c r="D9" s="5" t="s">
        <v>405</v>
      </c>
      <c r="E9" s="5">
        <v>266</v>
      </c>
    </row>
    <row r="10" spans="1:5">
      <c r="A10" s="5" t="s">
        <v>396</v>
      </c>
      <c r="B10" s="5" t="s">
        <v>397</v>
      </c>
      <c r="C10" s="5" t="s">
        <v>406</v>
      </c>
      <c r="D10" s="5" t="s">
        <v>407</v>
      </c>
      <c r="E10" s="5">
        <v>44</v>
      </c>
    </row>
    <row r="11" spans="1:5">
      <c r="A11" s="5" t="s">
        <v>396</v>
      </c>
      <c r="B11" s="5" t="s">
        <v>397</v>
      </c>
      <c r="C11" s="5" t="s">
        <v>408</v>
      </c>
      <c r="D11" s="5" t="s">
        <v>409</v>
      </c>
      <c r="E11" s="5">
        <v>626</v>
      </c>
    </row>
    <row r="12" spans="1:5">
      <c r="A12" s="5" t="s">
        <v>396</v>
      </c>
      <c r="B12" s="5" t="s">
        <v>397</v>
      </c>
      <c r="C12" s="5" t="s">
        <v>410</v>
      </c>
      <c r="D12" s="5" t="s">
        <v>411</v>
      </c>
      <c r="E12" s="5">
        <v>5</v>
      </c>
    </row>
    <row r="13" spans="1:5">
      <c r="A13" s="5" t="s">
        <v>396</v>
      </c>
      <c r="B13" s="5" t="s">
        <v>397</v>
      </c>
      <c r="C13" s="5" t="s">
        <v>412</v>
      </c>
      <c r="D13" s="5" t="s">
        <v>413</v>
      </c>
      <c r="E13" s="5">
        <v>517</v>
      </c>
    </row>
    <row r="14" spans="1:5">
      <c r="A14" s="5" t="s">
        <v>396</v>
      </c>
      <c r="B14" s="5" t="s">
        <v>397</v>
      </c>
      <c r="C14" s="5" t="s">
        <v>414</v>
      </c>
      <c r="D14" s="5" t="s">
        <v>415</v>
      </c>
      <c r="E14" s="5">
        <v>496</v>
      </c>
    </row>
    <row r="15" spans="1:5">
      <c r="A15" s="5" t="s">
        <v>396</v>
      </c>
      <c r="B15" s="5" t="s">
        <v>397</v>
      </c>
      <c r="C15" s="5" t="s">
        <v>416</v>
      </c>
      <c r="D15" s="5" t="s">
        <v>417</v>
      </c>
      <c r="E15" s="5">
        <v>31151</v>
      </c>
    </row>
    <row r="16" spans="1:5">
      <c r="A16" s="5" t="s">
        <v>418</v>
      </c>
      <c r="B16" s="5" t="s">
        <v>419</v>
      </c>
      <c r="C16" s="5" t="s">
        <v>243</v>
      </c>
      <c r="D16" s="5" t="s">
        <v>244</v>
      </c>
      <c r="E16" s="5">
        <v>19</v>
      </c>
    </row>
    <row r="17" spans="1:5">
      <c r="A17" s="5" t="s">
        <v>9</v>
      </c>
      <c r="B17" s="5" t="s">
        <v>10</v>
      </c>
      <c r="C17" s="5" t="s">
        <v>420</v>
      </c>
      <c r="D17" s="5" t="s">
        <v>421</v>
      </c>
      <c r="E17" s="5">
        <v>2</v>
      </c>
    </row>
    <row r="18" spans="1:5">
      <c r="A18" s="5" t="s">
        <v>9</v>
      </c>
      <c r="B18" s="5" t="s">
        <v>10</v>
      </c>
      <c r="C18" s="5" t="s">
        <v>422</v>
      </c>
      <c r="D18" s="5" t="s">
        <v>423</v>
      </c>
      <c r="E18" s="5">
        <v>1503</v>
      </c>
    </row>
    <row r="19" spans="1:5">
      <c r="A19" s="5" t="s">
        <v>9</v>
      </c>
      <c r="B19" s="5" t="s">
        <v>10</v>
      </c>
      <c r="C19" s="5" t="s">
        <v>424</v>
      </c>
      <c r="D19" s="5" t="s">
        <v>425</v>
      </c>
      <c r="E19" s="5">
        <v>1813</v>
      </c>
    </row>
    <row r="20" spans="1:5">
      <c r="A20" s="5" t="s">
        <v>9</v>
      </c>
      <c r="B20" s="5" t="s">
        <v>10</v>
      </c>
      <c r="C20" s="5" t="s">
        <v>426</v>
      </c>
      <c r="D20" s="5" t="s">
        <v>427</v>
      </c>
      <c r="E20" s="5">
        <v>3146</v>
      </c>
    </row>
    <row r="21" spans="1:5">
      <c r="A21" s="5" t="s">
        <v>9</v>
      </c>
      <c r="B21" s="5" t="s">
        <v>10</v>
      </c>
      <c r="C21" s="5" t="s">
        <v>428</v>
      </c>
      <c r="D21" s="5" t="s">
        <v>429</v>
      </c>
      <c r="E21" s="5">
        <v>1541</v>
      </c>
    </row>
    <row r="22" spans="1:5">
      <c r="A22" s="5" t="s">
        <v>9</v>
      </c>
      <c r="B22" s="5" t="s">
        <v>10</v>
      </c>
      <c r="C22" s="5" t="s">
        <v>430</v>
      </c>
      <c r="D22" s="5" t="s">
        <v>431</v>
      </c>
      <c r="E22" s="5">
        <v>3475</v>
      </c>
    </row>
    <row r="23" spans="1:5">
      <c r="A23" s="5" t="s">
        <v>9</v>
      </c>
      <c r="B23" s="5" t="s">
        <v>10</v>
      </c>
      <c r="C23" s="5" t="s">
        <v>432</v>
      </c>
      <c r="D23" s="5" t="s">
        <v>433</v>
      </c>
      <c r="E23" s="5">
        <v>1568</v>
      </c>
    </row>
    <row r="24" spans="1:5">
      <c r="A24" s="5" t="s">
        <v>9</v>
      </c>
      <c r="B24" s="5" t="s">
        <v>10</v>
      </c>
      <c r="C24" s="5" t="s">
        <v>434</v>
      </c>
      <c r="D24" s="5" t="s">
        <v>435</v>
      </c>
      <c r="E24" s="5">
        <v>1077</v>
      </c>
    </row>
    <row r="25" spans="1:5">
      <c r="A25" s="5" t="s">
        <v>9</v>
      </c>
      <c r="B25" s="5" t="s">
        <v>10</v>
      </c>
      <c r="C25" s="5" t="s">
        <v>436</v>
      </c>
      <c r="D25" s="5" t="s">
        <v>437</v>
      </c>
      <c r="E25" s="5">
        <v>402</v>
      </c>
    </row>
    <row r="26" spans="1:5">
      <c r="A26" s="5" t="s">
        <v>9</v>
      </c>
      <c r="B26" s="5" t="s">
        <v>10</v>
      </c>
      <c r="C26" s="5" t="s">
        <v>438</v>
      </c>
      <c r="D26" s="5" t="s">
        <v>439</v>
      </c>
      <c r="E26" s="5">
        <v>1576</v>
      </c>
    </row>
    <row r="27" spans="1:5">
      <c r="A27" s="5" t="s">
        <v>9</v>
      </c>
      <c r="B27" s="5" t="s">
        <v>10</v>
      </c>
      <c r="C27" s="5" t="s">
        <v>440</v>
      </c>
      <c r="D27" s="5" t="s">
        <v>441</v>
      </c>
      <c r="E27" s="5">
        <v>380</v>
      </c>
    </row>
    <row r="28" spans="1:5">
      <c r="A28" s="5" t="s">
        <v>9</v>
      </c>
      <c r="B28" s="5" t="s">
        <v>10</v>
      </c>
      <c r="C28" s="5" t="s">
        <v>442</v>
      </c>
      <c r="D28" s="5" t="s">
        <v>443</v>
      </c>
      <c r="E28" s="5">
        <v>1621</v>
      </c>
    </row>
    <row r="29" spans="1:5">
      <c r="A29" s="5" t="s">
        <v>9</v>
      </c>
      <c r="B29" s="5" t="s">
        <v>10</v>
      </c>
      <c r="C29" s="5" t="s">
        <v>444</v>
      </c>
      <c r="D29" s="5" t="s">
        <v>445</v>
      </c>
      <c r="E29" s="5">
        <v>2632</v>
      </c>
    </row>
    <row r="30" spans="1:5">
      <c r="A30" s="5" t="s">
        <v>9</v>
      </c>
      <c r="B30" s="5" t="s">
        <v>10</v>
      </c>
      <c r="C30" s="5" t="s">
        <v>446</v>
      </c>
      <c r="D30" s="5" t="s">
        <v>447</v>
      </c>
      <c r="E30" s="5">
        <v>284</v>
      </c>
    </row>
    <row r="31" spans="1:5">
      <c r="A31" s="5" t="s">
        <v>9</v>
      </c>
      <c r="B31" s="5" t="s">
        <v>10</v>
      </c>
      <c r="C31" s="5" t="s">
        <v>448</v>
      </c>
      <c r="D31" s="5" t="s">
        <v>449</v>
      </c>
      <c r="E31" s="5">
        <v>1043</v>
      </c>
    </row>
    <row r="32" spans="1:5">
      <c r="A32" s="5" t="s">
        <v>9</v>
      </c>
      <c r="B32" s="5" t="s">
        <v>10</v>
      </c>
      <c r="C32" s="5" t="s">
        <v>450</v>
      </c>
      <c r="D32" s="5" t="s">
        <v>451</v>
      </c>
      <c r="E32" s="5">
        <v>817</v>
      </c>
    </row>
    <row r="33" spans="1:5">
      <c r="A33" s="5" t="s">
        <v>9</v>
      </c>
      <c r="B33" s="5" t="s">
        <v>10</v>
      </c>
      <c r="C33" s="5" t="s">
        <v>11</v>
      </c>
      <c r="D33" s="5" t="s">
        <v>12</v>
      </c>
      <c r="E33" s="5">
        <v>6</v>
      </c>
    </row>
    <row r="34" spans="1:5">
      <c r="A34" s="5" t="s">
        <v>9</v>
      </c>
      <c r="B34" s="5" t="s">
        <v>10</v>
      </c>
      <c r="C34" s="5" t="s">
        <v>452</v>
      </c>
      <c r="D34" s="5" t="s">
        <v>453</v>
      </c>
      <c r="E34" s="5">
        <v>1145</v>
      </c>
    </row>
    <row r="35" spans="1:5">
      <c r="A35" s="5" t="s">
        <v>9</v>
      </c>
      <c r="B35" s="5" t="s">
        <v>10</v>
      </c>
      <c r="C35" s="5" t="s">
        <v>454</v>
      </c>
      <c r="D35" s="5" t="s">
        <v>455</v>
      </c>
      <c r="E35" s="5">
        <v>1208</v>
      </c>
    </row>
    <row r="36" spans="1:5">
      <c r="A36" s="5" t="s">
        <v>9</v>
      </c>
      <c r="B36" s="5" t="s">
        <v>10</v>
      </c>
      <c r="C36" s="5" t="s">
        <v>13</v>
      </c>
      <c r="D36" s="5" t="s">
        <v>14</v>
      </c>
      <c r="E36" s="5">
        <v>831</v>
      </c>
    </row>
    <row r="37" spans="1:5">
      <c r="A37" s="5" t="s">
        <v>9</v>
      </c>
      <c r="B37" s="5" t="s">
        <v>10</v>
      </c>
      <c r="C37" s="5" t="s">
        <v>456</v>
      </c>
      <c r="D37" s="5" t="s">
        <v>457</v>
      </c>
      <c r="E37" s="5">
        <v>854</v>
      </c>
    </row>
    <row r="38" spans="1:5">
      <c r="A38" s="5" t="s">
        <v>15</v>
      </c>
      <c r="B38" s="5" t="s">
        <v>16</v>
      </c>
      <c r="C38" s="5" t="s">
        <v>289</v>
      </c>
      <c r="D38" s="5" t="s">
        <v>290</v>
      </c>
      <c r="E38" s="5">
        <v>7</v>
      </c>
    </row>
    <row r="39" spans="1:5">
      <c r="A39" s="5" t="s">
        <v>15</v>
      </c>
      <c r="B39" s="5" t="s">
        <v>16</v>
      </c>
      <c r="C39" s="5" t="s">
        <v>17</v>
      </c>
      <c r="D39" s="5" t="s">
        <v>18</v>
      </c>
      <c r="E39" s="5">
        <v>29325</v>
      </c>
    </row>
    <row r="40" spans="1:5">
      <c r="A40" s="5" t="s">
        <v>15</v>
      </c>
      <c r="B40" s="5" t="s">
        <v>16</v>
      </c>
      <c r="C40" s="5" t="s">
        <v>263</v>
      </c>
      <c r="D40" s="5" t="s">
        <v>264</v>
      </c>
      <c r="E40" s="5">
        <v>3378</v>
      </c>
    </row>
    <row r="41" spans="1:5">
      <c r="A41" s="5" t="s">
        <v>15</v>
      </c>
      <c r="B41" s="5" t="s">
        <v>16</v>
      </c>
      <c r="C41" s="5" t="s">
        <v>458</v>
      </c>
      <c r="D41" s="5" t="s">
        <v>459</v>
      </c>
      <c r="E41" s="5">
        <v>16</v>
      </c>
    </row>
    <row r="42" spans="1:5">
      <c r="A42" s="5" t="s">
        <v>15</v>
      </c>
      <c r="B42" s="5" t="s">
        <v>16</v>
      </c>
      <c r="C42" s="5" t="s">
        <v>329</v>
      </c>
      <c r="D42" s="5" t="s">
        <v>330</v>
      </c>
      <c r="E42" s="5">
        <v>9</v>
      </c>
    </row>
    <row r="43" spans="1:5">
      <c r="A43" s="5" t="s">
        <v>15</v>
      </c>
      <c r="B43" s="5" t="s">
        <v>16</v>
      </c>
      <c r="C43" s="5" t="s">
        <v>19</v>
      </c>
      <c r="D43" s="5" t="s">
        <v>20</v>
      </c>
      <c r="E43" s="5">
        <v>447</v>
      </c>
    </row>
    <row r="44" spans="1:5">
      <c r="A44" s="5" t="s">
        <v>15</v>
      </c>
      <c r="B44" s="5" t="s">
        <v>16</v>
      </c>
      <c r="C44" s="5" t="s">
        <v>305</v>
      </c>
      <c r="D44" s="5" t="s">
        <v>306</v>
      </c>
      <c r="E44" s="5">
        <v>3532</v>
      </c>
    </row>
    <row r="45" spans="1:5">
      <c r="A45" s="5" t="s">
        <v>15</v>
      </c>
      <c r="B45" s="5" t="s">
        <v>16</v>
      </c>
      <c r="C45" s="5" t="s">
        <v>460</v>
      </c>
      <c r="D45" s="5" t="s">
        <v>461</v>
      </c>
      <c r="E45" s="5">
        <v>115</v>
      </c>
    </row>
    <row r="46" spans="1:5">
      <c r="A46" s="5" t="s">
        <v>15</v>
      </c>
      <c r="B46" s="5" t="s">
        <v>16</v>
      </c>
      <c r="C46" s="5" t="s">
        <v>21</v>
      </c>
      <c r="D46" s="5" t="s">
        <v>22</v>
      </c>
      <c r="E46" s="5">
        <v>177</v>
      </c>
    </row>
    <row r="47" spans="1:5">
      <c r="A47" s="5" t="s">
        <v>15</v>
      </c>
      <c r="B47" s="5" t="s">
        <v>16</v>
      </c>
      <c r="C47" s="5" t="s">
        <v>462</v>
      </c>
      <c r="D47" s="5" t="s">
        <v>463</v>
      </c>
      <c r="E47" s="5">
        <v>6154</v>
      </c>
    </row>
    <row r="48" spans="1:5">
      <c r="A48" s="5" t="s">
        <v>15</v>
      </c>
      <c r="B48" s="5" t="s">
        <v>16</v>
      </c>
      <c r="C48" s="5" t="s">
        <v>221</v>
      </c>
      <c r="D48" s="5" t="s">
        <v>222</v>
      </c>
      <c r="E48" s="5">
        <v>169</v>
      </c>
    </row>
    <row r="49" spans="1:5">
      <c r="A49" s="5" t="s">
        <v>15</v>
      </c>
      <c r="B49" s="5" t="s">
        <v>16</v>
      </c>
      <c r="C49" s="5" t="s">
        <v>223</v>
      </c>
      <c r="D49" s="5" t="s">
        <v>224</v>
      </c>
      <c r="E49" s="5">
        <v>3134</v>
      </c>
    </row>
    <row r="50" spans="1:5">
      <c r="A50" s="5" t="s">
        <v>15</v>
      </c>
      <c r="B50" s="5" t="s">
        <v>16</v>
      </c>
      <c r="C50" s="5" t="s">
        <v>23</v>
      </c>
      <c r="D50" s="5" t="s">
        <v>24</v>
      </c>
      <c r="E50" s="5">
        <v>217119</v>
      </c>
    </row>
    <row r="51" spans="1:5">
      <c r="A51" s="5" t="s">
        <v>25</v>
      </c>
      <c r="B51" s="5" t="s">
        <v>26</v>
      </c>
      <c r="C51" s="5" t="s">
        <v>27</v>
      </c>
      <c r="D51" s="5" t="s">
        <v>28</v>
      </c>
      <c r="E51" s="5">
        <v>2732</v>
      </c>
    </row>
    <row r="52" spans="1:5">
      <c r="A52" s="5" t="s">
        <v>25</v>
      </c>
      <c r="B52" s="5" t="s">
        <v>26</v>
      </c>
      <c r="C52" s="5" t="s">
        <v>31</v>
      </c>
      <c r="D52" s="5" t="s">
        <v>32</v>
      </c>
      <c r="E52" s="5">
        <v>1</v>
      </c>
    </row>
    <row r="53" spans="1:5">
      <c r="A53" s="5" t="s">
        <v>25</v>
      </c>
      <c r="B53" s="5" t="s">
        <v>26</v>
      </c>
      <c r="C53" s="5" t="s">
        <v>464</v>
      </c>
      <c r="D53" s="5" t="s">
        <v>465</v>
      </c>
      <c r="E53" s="5">
        <v>1442</v>
      </c>
    </row>
    <row r="54" spans="1:5">
      <c r="A54" s="5" t="s">
        <v>25</v>
      </c>
      <c r="B54" s="5" t="s">
        <v>26</v>
      </c>
      <c r="C54" s="5" t="s">
        <v>33</v>
      </c>
      <c r="D54" s="5" t="s">
        <v>34</v>
      </c>
      <c r="E54" s="5">
        <v>796</v>
      </c>
    </row>
    <row r="55" spans="1:5">
      <c r="A55" s="5" t="s">
        <v>25</v>
      </c>
      <c r="B55" s="5" t="s">
        <v>26</v>
      </c>
      <c r="C55" s="5" t="s">
        <v>466</v>
      </c>
      <c r="D55" s="5" t="s">
        <v>467</v>
      </c>
      <c r="E55" s="5">
        <v>79</v>
      </c>
    </row>
    <row r="56" spans="1:5">
      <c r="A56" s="5" t="s">
        <v>25</v>
      </c>
      <c r="B56" s="5" t="s">
        <v>26</v>
      </c>
      <c r="C56" s="5" t="s">
        <v>243</v>
      </c>
      <c r="D56" s="5" t="s">
        <v>244</v>
      </c>
      <c r="E56" s="5">
        <v>474</v>
      </c>
    </row>
    <row r="57" spans="1:5">
      <c r="A57" s="5" t="s">
        <v>25</v>
      </c>
      <c r="B57" s="5" t="s">
        <v>26</v>
      </c>
      <c r="C57" s="5" t="s">
        <v>35</v>
      </c>
      <c r="D57" s="5" t="s">
        <v>36</v>
      </c>
      <c r="E57" s="5">
        <v>29269</v>
      </c>
    </row>
    <row r="58" spans="1:5">
      <c r="A58" s="5" t="s">
        <v>468</v>
      </c>
      <c r="B58" s="5" t="s">
        <v>469</v>
      </c>
      <c r="C58" s="5" t="s">
        <v>470</v>
      </c>
      <c r="D58" s="5" t="s">
        <v>471</v>
      </c>
      <c r="E58" s="5">
        <v>2043</v>
      </c>
    </row>
    <row r="59" spans="1:5">
      <c r="A59" s="5" t="s">
        <v>37</v>
      </c>
      <c r="B59" s="5" t="s">
        <v>38</v>
      </c>
      <c r="C59" s="5" t="s">
        <v>472</v>
      </c>
      <c r="D59" s="5" t="s">
        <v>40</v>
      </c>
      <c r="E59" s="5">
        <v>3122</v>
      </c>
    </row>
    <row r="60" spans="1:5">
      <c r="A60" s="5" t="s">
        <v>37</v>
      </c>
      <c r="B60" s="5" t="s">
        <v>38</v>
      </c>
      <c r="C60" s="5" t="s">
        <v>473</v>
      </c>
      <c r="D60" s="5" t="s">
        <v>40</v>
      </c>
      <c r="E60" s="5">
        <v>880</v>
      </c>
    </row>
    <row r="61" spans="1:5">
      <c r="A61" s="5" t="s">
        <v>37</v>
      </c>
      <c r="B61" s="5" t="s">
        <v>38</v>
      </c>
      <c r="C61" s="5" t="s">
        <v>474</v>
      </c>
      <c r="D61" s="5" t="s">
        <v>40</v>
      </c>
      <c r="E61" s="5">
        <v>477</v>
      </c>
    </row>
    <row r="62" spans="1:5">
      <c r="A62" s="5" t="s">
        <v>37</v>
      </c>
      <c r="B62" s="5" t="s">
        <v>38</v>
      </c>
      <c r="C62" s="5" t="s">
        <v>475</v>
      </c>
      <c r="D62" s="5" t="s">
        <v>40</v>
      </c>
      <c r="E62" s="5">
        <v>1528</v>
      </c>
    </row>
    <row r="63" spans="1:5">
      <c r="A63" s="5" t="s">
        <v>37</v>
      </c>
      <c r="B63" s="5" t="s">
        <v>38</v>
      </c>
      <c r="C63" s="5" t="s">
        <v>39</v>
      </c>
      <c r="D63" s="5" t="s">
        <v>40</v>
      </c>
      <c r="E63" s="5">
        <v>507</v>
      </c>
    </row>
    <row r="64" spans="1:5">
      <c r="A64" s="5" t="s">
        <v>37</v>
      </c>
      <c r="B64" s="5" t="s">
        <v>38</v>
      </c>
      <c r="C64" s="5" t="s">
        <v>476</v>
      </c>
      <c r="D64" s="5" t="s">
        <v>40</v>
      </c>
      <c r="E64" s="5">
        <v>214</v>
      </c>
    </row>
    <row r="65" spans="1:5">
      <c r="A65" s="5" t="s">
        <v>37</v>
      </c>
      <c r="B65" s="5" t="s">
        <v>38</v>
      </c>
      <c r="C65" s="5" t="s">
        <v>477</v>
      </c>
      <c r="D65" s="5" t="s">
        <v>40</v>
      </c>
      <c r="E65" s="5">
        <v>1151</v>
      </c>
    </row>
    <row r="66" spans="1:5">
      <c r="A66" s="5" t="s">
        <v>37</v>
      </c>
      <c r="B66" s="5" t="s">
        <v>38</v>
      </c>
      <c r="C66" s="5" t="s">
        <v>478</v>
      </c>
      <c r="D66" s="5" t="s">
        <v>479</v>
      </c>
      <c r="E66" s="5">
        <v>593</v>
      </c>
    </row>
    <row r="67" spans="1:5">
      <c r="A67" s="5" t="s">
        <v>41</v>
      </c>
      <c r="B67" s="5" t="s">
        <v>42</v>
      </c>
      <c r="C67" s="5" t="s">
        <v>43</v>
      </c>
      <c r="D67" s="5" t="s">
        <v>44</v>
      </c>
      <c r="E67" s="5">
        <v>3568</v>
      </c>
    </row>
    <row r="68" spans="1:5">
      <c r="A68" s="5" t="s">
        <v>41</v>
      </c>
      <c r="B68" s="5" t="s">
        <v>42</v>
      </c>
      <c r="C68" s="5" t="s">
        <v>480</v>
      </c>
      <c r="D68" s="5" t="s">
        <v>66</v>
      </c>
      <c r="E68" s="5">
        <v>3540</v>
      </c>
    </row>
    <row r="69" spans="1:5">
      <c r="A69" s="5" t="s">
        <v>41</v>
      </c>
      <c r="B69" s="5" t="s">
        <v>42</v>
      </c>
      <c r="C69" s="5" t="s">
        <v>45</v>
      </c>
      <c r="D69" s="5" t="s">
        <v>46</v>
      </c>
      <c r="E69" s="5">
        <v>6180</v>
      </c>
    </row>
    <row r="70" spans="1:5">
      <c r="A70" s="5" t="s">
        <v>41</v>
      </c>
      <c r="B70" s="5" t="s">
        <v>42</v>
      </c>
      <c r="C70" s="5" t="s">
        <v>481</v>
      </c>
      <c r="D70" s="5" t="s">
        <v>482</v>
      </c>
      <c r="E70" s="5">
        <v>1890</v>
      </c>
    </row>
    <row r="71" spans="1:5">
      <c r="A71" s="5" t="s">
        <v>41</v>
      </c>
      <c r="B71" s="5" t="s">
        <v>42</v>
      </c>
      <c r="C71" s="5" t="s">
        <v>47</v>
      </c>
      <c r="D71" s="5" t="s">
        <v>483</v>
      </c>
      <c r="E71" s="5">
        <v>9799</v>
      </c>
    </row>
    <row r="72" spans="1:5">
      <c r="A72" s="5" t="s">
        <v>41</v>
      </c>
      <c r="B72" s="5" t="s">
        <v>42</v>
      </c>
      <c r="C72" s="5" t="s">
        <v>49</v>
      </c>
      <c r="D72" s="5" t="s">
        <v>50</v>
      </c>
      <c r="E72" s="5">
        <v>3695</v>
      </c>
    </row>
    <row r="73" spans="1:5">
      <c r="A73" s="5" t="s">
        <v>41</v>
      </c>
      <c r="B73" s="5" t="s">
        <v>42</v>
      </c>
      <c r="C73" s="5" t="s">
        <v>484</v>
      </c>
      <c r="D73" s="5" t="s">
        <v>485</v>
      </c>
      <c r="E73" s="5">
        <v>4706</v>
      </c>
    </row>
    <row r="74" spans="1:5">
      <c r="A74" s="5" t="s">
        <v>41</v>
      </c>
      <c r="B74" s="5" t="s">
        <v>42</v>
      </c>
      <c r="C74" s="5" t="s">
        <v>51</v>
      </c>
      <c r="D74" s="5" t="s">
        <v>486</v>
      </c>
      <c r="E74" s="5">
        <v>1438</v>
      </c>
    </row>
    <row r="75" spans="1:5">
      <c r="A75" s="5" t="s">
        <v>41</v>
      </c>
      <c r="B75" s="5" t="s">
        <v>42</v>
      </c>
      <c r="C75" s="5" t="s">
        <v>487</v>
      </c>
      <c r="D75" s="5" t="s">
        <v>66</v>
      </c>
      <c r="E75" s="5">
        <v>3502</v>
      </c>
    </row>
    <row r="76" spans="1:5">
      <c r="A76" s="5" t="s">
        <v>41</v>
      </c>
      <c r="B76" s="5" t="s">
        <v>42</v>
      </c>
      <c r="C76" s="5" t="s">
        <v>53</v>
      </c>
      <c r="D76" s="5" t="s">
        <v>54</v>
      </c>
      <c r="E76" s="5">
        <v>7791</v>
      </c>
    </row>
    <row r="77" spans="1:5">
      <c r="A77" s="5" t="s">
        <v>41</v>
      </c>
      <c r="B77" s="5" t="s">
        <v>42</v>
      </c>
      <c r="C77" s="5" t="s">
        <v>488</v>
      </c>
      <c r="D77" s="5" t="s">
        <v>489</v>
      </c>
      <c r="E77" s="5">
        <v>3010</v>
      </c>
    </row>
    <row r="78" spans="1:5">
      <c r="A78" s="5" t="s">
        <v>41</v>
      </c>
      <c r="B78" s="5" t="s">
        <v>42</v>
      </c>
      <c r="C78" s="5" t="s">
        <v>55</v>
      </c>
      <c r="D78" s="5" t="s">
        <v>56</v>
      </c>
      <c r="E78" s="5">
        <v>3081</v>
      </c>
    </row>
    <row r="79" spans="1:5">
      <c r="A79" s="5" t="s">
        <v>41</v>
      </c>
      <c r="B79" s="5" t="s">
        <v>42</v>
      </c>
      <c r="C79" s="5" t="s">
        <v>490</v>
      </c>
      <c r="D79" s="5" t="s">
        <v>491</v>
      </c>
      <c r="E79" s="5">
        <v>2593</v>
      </c>
    </row>
    <row r="80" spans="1:5">
      <c r="A80" s="5" t="s">
        <v>41</v>
      </c>
      <c r="B80" s="5" t="s">
        <v>42</v>
      </c>
      <c r="C80" s="5" t="s">
        <v>57</v>
      </c>
      <c r="D80" s="5" t="s">
        <v>58</v>
      </c>
      <c r="E80" s="5">
        <v>10086</v>
      </c>
    </row>
    <row r="81" spans="1:5">
      <c r="A81" s="5" t="s">
        <v>41</v>
      </c>
      <c r="B81" s="5" t="s">
        <v>42</v>
      </c>
      <c r="C81" s="5" t="s">
        <v>492</v>
      </c>
      <c r="D81" s="5" t="s">
        <v>493</v>
      </c>
      <c r="E81" s="5">
        <v>7301</v>
      </c>
    </row>
    <row r="82" spans="1:5">
      <c r="A82" s="5" t="s">
        <v>41</v>
      </c>
      <c r="B82" s="5" t="s">
        <v>42</v>
      </c>
      <c r="C82" s="5" t="s">
        <v>59</v>
      </c>
      <c r="D82" s="5" t="s">
        <v>60</v>
      </c>
      <c r="E82" s="5">
        <v>4926</v>
      </c>
    </row>
    <row r="83" spans="1:5">
      <c r="A83" s="5" t="s">
        <v>41</v>
      </c>
      <c r="B83" s="5" t="s">
        <v>42</v>
      </c>
      <c r="C83" s="5" t="s">
        <v>494</v>
      </c>
      <c r="D83" s="5" t="s">
        <v>486</v>
      </c>
      <c r="E83" s="5">
        <v>2242</v>
      </c>
    </row>
    <row r="84" spans="1:5">
      <c r="A84" s="5" t="s">
        <v>41</v>
      </c>
      <c r="B84" s="5" t="s">
        <v>42</v>
      </c>
      <c r="C84" s="5" t="s">
        <v>61</v>
      </c>
      <c r="D84" s="5" t="s">
        <v>486</v>
      </c>
      <c r="E84" s="5">
        <v>7940</v>
      </c>
    </row>
    <row r="85" spans="1:5">
      <c r="A85" s="5" t="s">
        <v>41</v>
      </c>
      <c r="B85" s="5" t="s">
        <v>42</v>
      </c>
      <c r="C85" s="5" t="s">
        <v>495</v>
      </c>
      <c r="D85" s="5" t="s">
        <v>496</v>
      </c>
      <c r="E85" s="5">
        <v>3146</v>
      </c>
    </row>
    <row r="86" spans="1:5">
      <c r="A86" s="5" t="s">
        <v>41</v>
      </c>
      <c r="B86" s="5" t="s">
        <v>42</v>
      </c>
      <c r="C86" s="5" t="s">
        <v>62</v>
      </c>
      <c r="D86" s="5" t="s">
        <v>483</v>
      </c>
      <c r="E86" s="5">
        <v>4471</v>
      </c>
    </row>
    <row r="87" spans="1:5">
      <c r="A87" s="5" t="s">
        <v>41</v>
      </c>
      <c r="B87" s="5" t="s">
        <v>42</v>
      </c>
      <c r="C87" s="5" t="s">
        <v>63</v>
      </c>
      <c r="D87" s="5" t="s">
        <v>483</v>
      </c>
      <c r="E87" s="5">
        <v>6768</v>
      </c>
    </row>
    <row r="88" spans="1:5">
      <c r="A88" s="5" t="s">
        <v>41</v>
      </c>
      <c r="B88" s="5" t="s">
        <v>42</v>
      </c>
      <c r="C88" s="5" t="s">
        <v>64</v>
      </c>
      <c r="D88" s="5" t="s">
        <v>486</v>
      </c>
      <c r="E88" s="5">
        <v>1834</v>
      </c>
    </row>
    <row r="89" spans="1:5">
      <c r="A89" s="5" t="s">
        <v>41</v>
      </c>
      <c r="B89" s="5" t="s">
        <v>42</v>
      </c>
      <c r="C89" s="5" t="s">
        <v>65</v>
      </c>
      <c r="D89" s="5" t="s">
        <v>66</v>
      </c>
      <c r="E89" s="5">
        <v>3536</v>
      </c>
    </row>
    <row r="90" spans="1:5">
      <c r="A90" s="5" t="s">
        <v>41</v>
      </c>
      <c r="B90" s="5" t="s">
        <v>42</v>
      </c>
      <c r="C90" s="5" t="s">
        <v>67</v>
      </c>
      <c r="D90" s="5" t="s">
        <v>68</v>
      </c>
      <c r="E90" s="5">
        <v>1352</v>
      </c>
    </row>
    <row r="91" spans="1:5">
      <c r="A91" s="5" t="s">
        <v>41</v>
      </c>
      <c r="B91" s="5" t="s">
        <v>42</v>
      </c>
      <c r="C91" s="5" t="s">
        <v>497</v>
      </c>
      <c r="D91" s="5" t="s">
        <v>66</v>
      </c>
      <c r="E91" s="5">
        <v>882</v>
      </c>
    </row>
    <row r="92" spans="1:5">
      <c r="A92" s="5" t="s">
        <v>41</v>
      </c>
      <c r="B92" s="5" t="s">
        <v>42</v>
      </c>
      <c r="C92" s="5" t="s">
        <v>498</v>
      </c>
      <c r="D92" s="5" t="s">
        <v>483</v>
      </c>
      <c r="E92" s="5">
        <v>2248</v>
      </c>
    </row>
    <row r="93" spans="1:5">
      <c r="A93" s="5" t="s">
        <v>41</v>
      </c>
      <c r="B93" s="5" t="s">
        <v>42</v>
      </c>
      <c r="C93" s="5" t="s">
        <v>69</v>
      </c>
      <c r="D93" s="5" t="s">
        <v>70</v>
      </c>
      <c r="E93" s="5">
        <v>16422</v>
      </c>
    </row>
    <row r="94" spans="1:5">
      <c r="A94" s="5" t="s">
        <v>41</v>
      </c>
      <c r="B94" s="5" t="s">
        <v>42</v>
      </c>
      <c r="C94" s="5" t="s">
        <v>499</v>
      </c>
      <c r="D94" s="5" t="s">
        <v>500</v>
      </c>
      <c r="E94" s="5">
        <v>2119</v>
      </c>
    </row>
    <row r="95" spans="1:5">
      <c r="A95" s="5" t="s">
        <v>41</v>
      </c>
      <c r="B95" s="5" t="s">
        <v>42</v>
      </c>
      <c r="C95" s="5" t="s">
        <v>71</v>
      </c>
      <c r="D95" s="5" t="s">
        <v>72</v>
      </c>
      <c r="E95" s="5">
        <v>7439</v>
      </c>
    </row>
    <row r="96" spans="1:5">
      <c r="A96" s="5" t="s">
        <v>41</v>
      </c>
      <c r="B96" s="5" t="s">
        <v>42</v>
      </c>
      <c r="C96" s="5" t="s">
        <v>73</v>
      </c>
      <c r="D96" s="5" t="s">
        <v>74</v>
      </c>
      <c r="E96" s="5">
        <v>5633</v>
      </c>
    </row>
    <row r="97" spans="1:5">
      <c r="A97" s="5" t="s">
        <v>41</v>
      </c>
      <c r="B97" s="5" t="s">
        <v>42</v>
      </c>
      <c r="C97" s="5" t="s">
        <v>75</v>
      </c>
      <c r="D97" s="5" t="s">
        <v>76</v>
      </c>
      <c r="E97" s="5">
        <v>5733</v>
      </c>
    </row>
    <row r="98" spans="1:5">
      <c r="A98" s="5" t="s">
        <v>41</v>
      </c>
      <c r="B98" s="5" t="s">
        <v>42</v>
      </c>
      <c r="C98" s="5" t="s">
        <v>501</v>
      </c>
      <c r="D98" s="5" t="s">
        <v>483</v>
      </c>
      <c r="E98" s="5">
        <v>1243</v>
      </c>
    </row>
    <row r="99" spans="1:5">
      <c r="A99" s="5" t="s">
        <v>41</v>
      </c>
      <c r="B99" s="5" t="s">
        <v>42</v>
      </c>
      <c r="C99" s="5" t="s">
        <v>77</v>
      </c>
      <c r="D99" s="5" t="s">
        <v>486</v>
      </c>
      <c r="E99" s="5">
        <v>5854</v>
      </c>
    </row>
    <row r="100" spans="1:5">
      <c r="A100" s="5" t="s">
        <v>41</v>
      </c>
      <c r="B100" s="5" t="s">
        <v>42</v>
      </c>
      <c r="C100" s="5" t="s">
        <v>502</v>
      </c>
      <c r="D100" s="5" t="s">
        <v>503</v>
      </c>
      <c r="E100" s="5">
        <v>5839</v>
      </c>
    </row>
    <row r="101" spans="1:5">
      <c r="A101" s="5" t="s">
        <v>41</v>
      </c>
      <c r="B101" s="5" t="s">
        <v>42</v>
      </c>
      <c r="C101" s="5" t="s">
        <v>78</v>
      </c>
      <c r="D101" s="5" t="s">
        <v>79</v>
      </c>
      <c r="E101" s="5">
        <v>2091</v>
      </c>
    </row>
    <row r="102" spans="1:5">
      <c r="A102" s="5" t="s">
        <v>41</v>
      </c>
      <c r="B102" s="5" t="s">
        <v>42</v>
      </c>
      <c r="C102" s="5" t="s">
        <v>504</v>
      </c>
      <c r="D102" s="5" t="s">
        <v>66</v>
      </c>
      <c r="E102" s="5">
        <v>1128</v>
      </c>
    </row>
    <row r="103" spans="1:5">
      <c r="A103" s="5" t="s">
        <v>41</v>
      </c>
      <c r="B103" s="5" t="s">
        <v>42</v>
      </c>
      <c r="C103" s="5" t="s">
        <v>505</v>
      </c>
      <c r="D103" s="5" t="s">
        <v>483</v>
      </c>
      <c r="E103" s="5">
        <v>1888</v>
      </c>
    </row>
    <row r="104" spans="1:5">
      <c r="A104" s="5" t="s">
        <v>41</v>
      </c>
      <c r="B104" s="5" t="s">
        <v>42</v>
      </c>
      <c r="C104" s="5" t="s">
        <v>506</v>
      </c>
      <c r="D104" s="5" t="s">
        <v>507</v>
      </c>
      <c r="E104" s="5">
        <v>634</v>
      </c>
    </row>
    <row r="105" spans="1:5">
      <c r="A105" s="5" t="s">
        <v>41</v>
      </c>
      <c r="B105" s="5" t="s">
        <v>42</v>
      </c>
      <c r="C105" s="5" t="s">
        <v>508</v>
      </c>
      <c r="D105" s="5" t="s">
        <v>509</v>
      </c>
      <c r="E105" s="5">
        <v>3753</v>
      </c>
    </row>
    <row r="106" spans="1:5">
      <c r="A106" s="5" t="s">
        <v>41</v>
      </c>
      <c r="B106" s="5" t="s">
        <v>42</v>
      </c>
      <c r="C106" s="5" t="s">
        <v>510</v>
      </c>
      <c r="D106" s="5" t="s">
        <v>511</v>
      </c>
      <c r="E106" s="5">
        <v>605</v>
      </c>
    </row>
    <row r="107" spans="1:5">
      <c r="A107" s="5" t="s">
        <v>41</v>
      </c>
      <c r="B107" s="5" t="s">
        <v>42</v>
      </c>
      <c r="C107" s="5" t="s">
        <v>512</v>
      </c>
      <c r="D107" s="5" t="s">
        <v>483</v>
      </c>
      <c r="E107" s="5">
        <v>1501</v>
      </c>
    </row>
    <row r="108" spans="1:5">
      <c r="A108" s="5" t="s">
        <v>80</v>
      </c>
      <c r="B108" s="5" t="s">
        <v>81</v>
      </c>
      <c r="C108" s="5" t="s">
        <v>82</v>
      </c>
      <c r="D108" s="5" t="s">
        <v>83</v>
      </c>
      <c r="E108" s="5">
        <v>1167</v>
      </c>
    </row>
    <row r="109" spans="1:5">
      <c r="A109" s="5" t="s">
        <v>513</v>
      </c>
      <c r="B109" s="5" t="s">
        <v>514</v>
      </c>
      <c r="C109" s="5" t="s">
        <v>515</v>
      </c>
      <c r="D109" s="5" t="s">
        <v>516</v>
      </c>
      <c r="E109" s="5">
        <v>983</v>
      </c>
    </row>
    <row r="110" spans="1:5">
      <c r="A110" s="5" t="s">
        <v>517</v>
      </c>
      <c r="B110" s="5" t="s">
        <v>518</v>
      </c>
      <c r="C110" s="5" t="s">
        <v>215</v>
      </c>
      <c r="D110" s="5" t="s">
        <v>216</v>
      </c>
      <c r="E110" s="5">
        <v>87355</v>
      </c>
    </row>
    <row r="111" spans="1:5">
      <c r="A111" s="5" t="s">
        <v>517</v>
      </c>
      <c r="B111" s="5" t="s">
        <v>518</v>
      </c>
      <c r="C111" s="5" t="s">
        <v>519</v>
      </c>
      <c r="D111" s="5" t="s">
        <v>520</v>
      </c>
      <c r="E111" s="5">
        <v>13</v>
      </c>
    </row>
    <row r="112" spans="1:5">
      <c r="A112" s="5" t="s">
        <v>517</v>
      </c>
      <c r="B112" s="5" t="s">
        <v>518</v>
      </c>
      <c r="C112" s="5" t="s">
        <v>521</v>
      </c>
      <c r="D112" s="5" t="s">
        <v>522</v>
      </c>
      <c r="E112" s="5">
        <v>543</v>
      </c>
    </row>
    <row r="113" spans="1:5">
      <c r="A113" s="5" t="s">
        <v>517</v>
      </c>
      <c r="B113" s="5" t="s">
        <v>518</v>
      </c>
      <c r="C113" s="5" t="s">
        <v>523</v>
      </c>
      <c r="D113" s="5" t="s">
        <v>524</v>
      </c>
      <c r="E113" s="5">
        <v>227</v>
      </c>
    </row>
    <row r="114" spans="1:5">
      <c r="A114" s="5" t="s">
        <v>84</v>
      </c>
      <c r="B114" s="5" t="s">
        <v>85</v>
      </c>
      <c r="C114" s="5" t="s">
        <v>86</v>
      </c>
      <c r="D114" s="5" t="s">
        <v>87</v>
      </c>
      <c r="E114" s="5">
        <v>5423</v>
      </c>
    </row>
    <row r="115" spans="1:5">
      <c r="A115" s="5" t="s">
        <v>84</v>
      </c>
      <c r="B115" s="5" t="s">
        <v>85</v>
      </c>
      <c r="C115" s="5" t="s">
        <v>88</v>
      </c>
      <c r="D115" s="5" t="s">
        <v>89</v>
      </c>
      <c r="E115" s="5">
        <v>23446</v>
      </c>
    </row>
    <row r="116" spans="1:5">
      <c r="A116" s="5" t="s">
        <v>525</v>
      </c>
      <c r="B116" s="5" t="s">
        <v>526</v>
      </c>
      <c r="C116" s="5" t="s">
        <v>527</v>
      </c>
      <c r="D116" s="5" t="s">
        <v>528</v>
      </c>
      <c r="E116" s="5">
        <v>195</v>
      </c>
    </row>
    <row r="117" spans="1:5">
      <c r="A117" s="5" t="s">
        <v>525</v>
      </c>
      <c r="B117" s="5" t="s">
        <v>526</v>
      </c>
      <c r="C117" s="5" t="s">
        <v>529</v>
      </c>
      <c r="D117" s="5" t="s">
        <v>530</v>
      </c>
      <c r="E117" s="5">
        <v>3531</v>
      </c>
    </row>
    <row r="118" spans="1:5">
      <c r="A118" s="5" t="s">
        <v>90</v>
      </c>
      <c r="B118" s="5" t="s">
        <v>91</v>
      </c>
      <c r="C118" s="5" t="s">
        <v>92</v>
      </c>
      <c r="D118" s="5" t="s">
        <v>93</v>
      </c>
      <c r="E118" s="5">
        <v>103294</v>
      </c>
    </row>
    <row r="119" spans="1:5">
      <c r="A119" s="5" t="s">
        <v>531</v>
      </c>
      <c r="B119" s="5" t="s">
        <v>532</v>
      </c>
      <c r="C119" s="5" t="s">
        <v>533</v>
      </c>
      <c r="D119" s="5" t="s">
        <v>534</v>
      </c>
      <c r="E119" s="5">
        <v>2305</v>
      </c>
    </row>
    <row r="120" spans="1:5">
      <c r="A120" s="5" t="s">
        <v>94</v>
      </c>
      <c r="B120" s="5" t="s">
        <v>95</v>
      </c>
      <c r="C120" s="5" t="s">
        <v>96</v>
      </c>
      <c r="D120" s="5" t="s">
        <v>97</v>
      </c>
      <c r="E120" s="5">
        <v>716</v>
      </c>
    </row>
    <row r="121" spans="1:5">
      <c r="A121" s="5" t="s">
        <v>535</v>
      </c>
      <c r="B121" s="5" t="s">
        <v>536</v>
      </c>
      <c r="C121" s="5" t="s">
        <v>537</v>
      </c>
      <c r="D121" s="5" t="s">
        <v>8</v>
      </c>
      <c r="E121" s="5">
        <v>1523</v>
      </c>
    </row>
    <row r="122" spans="1:5">
      <c r="A122" s="5" t="s">
        <v>538</v>
      </c>
      <c r="B122" s="5" t="s">
        <v>539</v>
      </c>
      <c r="C122" s="5" t="s">
        <v>104</v>
      </c>
      <c r="D122" s="5" t="s">
        <v>105</v>
      </c>
      <c r="E122" s="5">
        <v>61895</v>
      </c>
    </row>
    <row r="123" spans="1:5">
      <c r="A123" s="5" t="s">
        <v>538</v>
      </c>
      <c r="B123" s="5" t="s">
        <v>539</v>
      </c>
      <c r="C123" s="5" t="s">
        <v>106</v>
      </c>
      <c r="D123" s="5" t="s">
        <v>107</v>
      </c>
      <c r="E123" s="5">
        <v>77114</v>
      </c>
    </row>
    <row r="124" spans="1:5">
      <c r="A124" s="5" t="s">
        <v>540</v>
      </c>
      <c r="B124" s="5" t="s">
        <v>541</v>
      </c>
      <c r="C124" s="5" t="s">
        <v>27</v>
      </c>
      <c r="D124" s="5" t="s">
        <v>28</v>
      </c>
      <c r="E124" s="5">
        <v>35420</v>
      </c>
    </row>
    <row r="125" spans="1:5">
      <c r="A125" s="5" t="s">
        <v>540</v>
      </c>
      <c r="B125" s="5" t="s">
        <v>541</v>
      </c>
      <c r="C125" s="5" t="s">
        <v>96</v>
      </c>
      <c r="D125" s="5" t="s">
        <v>97</v>
      </c>
      <c r="E125" s="5">
        <v>24571</v>
      </c>
    </row>
    <row r="126" spans="1:5">
      <c r="A126" s="5" t="s">
        <v>540</v>
      </c>
      <c r="B126" s="5" t="s">
        <v>541</v>
      </c>
      <c r="C126" s="5" t="s">
        <v>102</v>
      </c>
      <c r="D126" s="5" t="s">
        <v>103</v>
      </c>
      <c r="E126" s="5">
        <v>26330</v>
      </c>
    </row>
    <row r="127" spans="1:5">
      <c r="A127" s="5" t="s">
        <v>540</v>
      </c>
      <c r="B127" s="5" t="s">
        <v>541</v>
      </c>
      <c r="C127" s="5" t="s">
        <v>259</v>
      </c>
      <c r="D127" s="5" t="s">
        <v>260</v>
      </c>
      <c r="E127" s="5">
        <v>8002</v>
      </c>
    </row>
    <row r="128" spans="1:5">
      <c r="A128" s="5" t="s">
        <v>540</v>
      </c>
      <c r="B128" s="5" t="s">
        <v>541</v>
      </c>
      <c r="C128" s="5" t="s">
        <v>134</v>
      </c>
      <c r="D128" s="5" t="s">
        <v>135</v>
      </c>
      <c r="E128" s="5">
        <v>21967</v>
      </c>
    </row>
    <row r="129" spans="1:5">
      <c r="A129" s="5" t="s">
        <v>542</v>
      </c>
      <c r="B129" s="5" t="s">
        <v>543</v>
      </c>
      <c r="C129" s="5" t="s">
        <v>544</v>
      </c>
      <c r="D129" s="5" t="s">
        <v>545</v>
      </c>
      <c r="E129" s="5">
        <v>144</v>
      </c>
    </row>
    <row r="130" spans="1:5">
      <c r="A130" s="5" t="s">
        <v>546</v>
      </c>
      <c r="B130" s="5" t="s">
        <v>547</v>
      </c>
      <c r="C130" s="5" t="s">
        <v>548</v>
      </c>
      <c r="D130" s="5" t="s">
        <v>549</v>
      </c>
      <c r="E130" s="5">
        <v>2271</v>
      </c>
    </row>
    <row r="131" spans="1:5">
      <c r="A131" s="5" t="s">
        <v>550</v>
      </c>
      <c r="B131" s="5" t="s">
        <v>551</v>
      </c>
      <c r="C131" s="5" t="s">
        <v>552</v>
      </c>
      <c r="D131" s="5" t="s">
        <v>553</v>
      </c>
      <c r="E131" s="5">
        <v>1830</v>
      </c>
    </row>
    <row r="132" spans="1:5">
      <c r="A132" s="5" t="s">
        <v>554</v>
      </c>
      <c r="B132" s="5" t="s">
        <v>555</v>
      </c>
      <c r="C132" s="5" t="s">
        <v>556</v>
      </c>
      <c r="D132" s="5" t="s">
        <v>557</v>
      </c>
      <c r="E132" s="5">
        <v>2074</v>
      </c>
    </row>
    <row r="133" spans="1:5">
      <c r="A133" s="5" t="s">
        <v>558</v>
      </c>
      <c r="B133" s="5" t="s">
        <v>559</v>
      </c>
      <c r="C133" s="5" t="s">
        <v>560</v>
      </c>
      <c r="D133" s="5" t="s">
        <v>561</v>
      </c>
      <c r="E133" s="5">
        <v>1645</v>
      </c>
    </row>
    <row r="134" spans="1:5">
      <c r="A134" s="5" t="s">
        <v>558</v>
      </c>
      <c r="B134" s="5" t="s">
        <v>559</v>
      </c>
      <c r="C134" s="5" t="s">
        <v>562</v>
      </c>
      <c r="D134" s="5" t="s">
        <v>563</v>
      </c>
      <c r="E134" s="5">
        <v>708</v>
      </c>
    </row>
    <row r="135" spans="1:5">
      <c r="A135" s="5" t="s">
        <v>564</v>
      </c>
      <c r="B135" s="5" t="s">
        <v>565</v>
      </c>
      <c r="C135" s="5" t="s">
        <v>566</v>
      </c>
      <c r="D135" s="5" t="s">
        <v>567</v>
      </c>
      <c r="E135" s="5">
        <v>673</v>
      </c>
    </row>
    <row r="136" spans="1:5">
      <c r="A136" s="5" t="s">
        <v>568</v>
      </c>
      <c r="B136" s="5" t="s">
        <v>569</v>
      </c>
      <c r="C136" s="5" t="s">
        <v>570</v>
      </c>
      <c r="D136" s="5" t="s">
        <v>571</v>
      </c>
      <c r="E136" s="5">
        <v>1292</v>
      </c>
    </row>
    <row r="137" spans="1:5">
      <c r="A137" s="5" t="s">
        <v>572</v>
      </c>
      <c r="B137" s="5" t="s">
        <v>573</v>
      </c>
      <c r="C137" s="5" t="s">
        <v>574</v>
      </c>
      <c r="D137" s="5" t="s">
        <v>575</v>
      </c>
      <c r="E137" s="5">
        <v>16</v>
      </c>
    </row>
    <row r="138" spans="1:5">
      <c r="A138" s="5" t="s">
        <v>576</v>
      </c>
      <c r="B138" s="5" t="s">
        <v>577</v>
      </c>
      <c r="C138" s="5" t="s">
        <v>578</v>
      </c>
      <c r="D138" s="5" t="s">
        <v>579</v>
      </c>
      <c r="E138" s="5">
        <v>704</v>
      </c>
    </row>
    <row r="139" spans="1:5">
      <c r="A139" s="5" t="s">
        <v>580</v>
      </c>
      <c r="B139" s="5" t="s">
        <v>581</v>
      </c>
      <c r="C139" s="5" t="s">
        <v>582</v>
      </c>
      <c r="D139" s="5" t="s">
        <v>583</v>
      </c>
      <c r="E139" s="5">
        <v>2244</v>
      </c>
    </row>
    <row r="140" spans="1:5">
      <c r="A140" s="5" t="s">
        <v>584</v>
      </c>
      <c r="B140" s="5" t="s">
        <v>585</v>
      </c>
      <c r="C140" s="5" t="s">
        <v>586</v>
      </c>
      <c r="D140" s="5" t="s">
        <v>587</v>
      </c>
      <c r="E140" s="5">
        <v>34</v>
      </c>
    </row>
    <row r="141" spans="1:5">
      <c r="A141" s="5" t="s">
        <v>584</v>
      </c>
      <c r="B141" s="5" t="s">
        <v>585</v>
      </c>
      <c r="C141" s="5" t="s">
        <v>588</v>
      </c>
      <c r="D141" s="5" t="s">
        <v>589</v>
      </c>
      <c r="E141" s="5">
        <v>13</v>
      </c>
    </row>
    <row r="142" spans="1:5">
      <c r="A142" s="5" t="s">
        <v>584</v>
      </c>
      <c r="B142" s="5" t="s">
        <v>585</v>
      </c>
      <c r="C142" s="5" t="s">
        <v>590</v>
      </c>
      <c r="D142" s="5" t="s">
        <v>591</v>
      </c>
      <c r="E142" s="5">
        <v>35</v>
      </c>
    </row>
    <row r="143" spans="1:5">
      <c r="A143" s="5" t="s">
        <v>584</v>
      </c>
      <c r="B143" s="5" t="s">
        <v>585</v>
      </c>
      <c r="C143" s="5" t="s">
        <v>592</v>
      </c>
      <c r="D143" s="5" t="s">
        <v>593</v>
      </c>
      <c r="E143" s="5">
        <v>40</v>
      </c>
    </row>
    <row r="144" spans="1:5">
      <c r="A144" s="5" t="s">
        <v>584</v>
      </c>
      <c r="B144" s="5" t="s">
        <v>585</v>
      </c>
      <c r="C144" s="5" t="s">
        <v>594</v>
      </c>
      <c r="D144" s="5" t="s">
        <v>595</v>
      </c>
      <c r="E144" s="5">
        <v>89</v>
      </c>
    </row>
    <row r="145" spans="1:5">
      <c r="A145" s="5" t="s">
        <v>584</v>
      </c>
      <c r="B145" s="5" t="s">
        <v>585</v>
      </c>
      <c r="C145" s="5" t="s">
        <v>596</v>
      </c>
      <c r="D145" s="5" t="s">
        <v>597</v>
      </c>
      <c r="E145" s="5">
        <v>64</v>
      </c>
    </row>
    <row r="146" spans="1:5">
      <c r="A146" s="5" t="s">
        <v>584</v>
      </c>
      <c r="B146" s="5" t="s">
        <v>585</v>
      </c>
      <c r="C146" s="5" t="s">
        <v>598</v>
      </c>
      <c r="D146" s="5" t="s">
        <v>599</v>
      </c>
      <c r="E146" s="5">
        <v>180</v>
      </c>
    </row>
    <row r="147" spans="1:5">
      <c r="A147" s="5" t="s">
        <v>600</v>
      </c>
      <c r="B147" s="5" t="s">
        <v>601</v>
      </c>
      <c r="C147" s="5" t="s">
        <v>602</v>
      </c>
      <c r="D147" s="5" t="s">
        <v>603</v>
      </c>
      <c r="E147" s="5">
        <v>1840</v>
      </c>
    </row>
    <row r="148" spans="1:5">
      <c r="A148" s="5" t="s">
        <v>604</v>
      </c>
      <c r="B148" s="5" t="s">
        <v>605</v>
      </c>
      <c r="C148" s="5" t="s">
        <v>606</v>
      </c>
      <c r="D148" s="5" t="s">
        <v>607</v>
      </c>
      <c r="E148" s="5">
        <v>1434</v>
      </c>
    </row>
    <row r="149" spans="1:5">
      <c r="A149" s="5" t="s">
        <v>608</v>
      </c>
      <c r="B149" s="5" t="s">
        <v>609</v>
      </c>
      <c r="C149" s="5" t="s">
        <v>610</v>
      </c>
      <c r="D149" s="5" t="s">
        <v>611</v>
      </c>
      <c r="E149" s="5">
        <v>4</v>
      </c>
    </row>
    <row r="150" spans="1:5">
      <c r="A150" s="5" t="s">
        <v>612</v>
      </c>
      <c r="B150" s="5" t="s">
        <v>613</v>
      </c>
      <c r="C150" s="5" t="s">
        <v>614</v>
      </c>
      <c r="D150" s="5" t="s">
        <v>615</v>
      </c>
      <c r="E150" s="5">
        <v>677</v>
      </c>
    </row>
    <row r="151" spans="1:5">
      <c r="A151" s="5" t="s">
        <v>616</v>
      </c>
      <c r="B151" s="5" t="s">
        <v>617</v>
      </c>
      <c r="C151" s="5" t="s">
        <v>618</v>
      </c>
      <c r="D151" s="5" t="s">
        <v>619</v>
      </c>
      <c r="E151" s="5">
        <v>221</v>
      </c>
    </row>
    <row r="152" spans="1:5">
      <c r="A152" s="5" t="s">
        <v>616</v>
      </c>
      <c r="B152" s="5" t="s">
        <v>617</v>
      </c>
      <c r="C152" s="5" t="s">
        <v>620</v>
      </c>
      <c r="D152" s="5" t="s">
        <v>621</v>
      </c>
      <c r="E152" s="5">
        <v>117</v>
      </c>
    </row>
    <row r="153" spans="1:5">
      <c r="A153" s="5" t="s">
        <v>616</v>
      </c>
      <c r="B153" s="5" t="s">
        <v>617</v>
      </c>
      <c r="C153" s="5" t="s">
        <v>622</v>
      </c>
      <c r="D153" s="5" t="s">
        <v>623</v>
      </c>
      <c r="E153" s="5">
        <v>58</v>
      </c>
    </row>
    <row r="154" spans="1:5">
      <c r="A154" s="5" t="s">
        <v>624</v>
      </c>
      <c r="B154" s="5" t="s">
        <v>625</v>
      </c>
      <c r="C154" s="5" t="s">
        <v>626</v>
      </c>
      <c r="D154" s="5" t="s">
        <v>627</v>
      </c>
      <c r="E154" s="5">
        <v>676</v>
      </c>
    </row>
    <row r="155" spans="1:5">
      <c r="A155" s="5" t="s">
        <v>628</v>
      </c>
      <c r="B155" s="5" t="s">
        <v>629</v>
      </c>
      <c r="C155" s="5" t="s">
        <v>630</v>
      </c>
      <c r="D155" s="5" t="s">
        <v>631</v>
      </c>
      <c r="E155" s="5">
        <v>114</v>
      </c>
    </row>
    <row r="156" spans="1:5">
      <c r="A156" s="5" t="s">
        <v>628</v>
      </c>
      <c r="B156" s="5" t="s">
        <v>629</v>
      </c>
      <c r="C156" s="5" t="s">
        <v>632</v>
      </c>
      <c r="D156" s="5" t="s">
        <v>633</v>
      </c>
      <c r="E156" s="5">
        <v>520</v>
      </c>
    </row>
    <row r="157" spans="1:5">
      <c r="A157" s="5" t="s">
        <v>628</v>
      </c>
      <c r="B157" s="5" t="s">
        <v>629</v>
      </c>
      <c r="C157" s="5" t="s">
        <v>634</v>
      </c>
      <c r="D157" s="5" t="s">
        <v>635</v>
      </c>
      <c r="E157" s="5">
        <v>286</v>
      </c>
    </row>
    <row r="158" spans="1:5">
      <c r="A158" s="5" t="s">
        <v>628</v>
      </c>
      <c r="B158" s="5" t="s">
        <v>629</v>
      </c>
      <c r="C158" s="5" t="s">
        <v>636</v>
      </c>
      <c r="D158" s="5" t="s">
        <v>637</v>
      </c>
      <c r="E158" s="5">
        <v>416</v>
      </c>
    </row>
    <row r="159" spans="1:5">
      <c r="A159" s="5" t="s">
        <v>638</v>
      </c>
      <c r="B159" s="5" t="s">
        <v>639</v>
      </c>
      <c r="C159" s="5" t="s">
        <v>640</v>
      </c>
      <c r="D159" s="5" t="s">
        <v>639</v>
      </c>
      <c r="E159" s="5">
        <v>2481</v>
      </c>
    </row>
    <row r="160" spans="1:5">
      <c r="A160" s="5" t="s">
        <v>638</v>
      </c>
      <c r="B160" s="5" t="s">
        <v>639</v>
      </c>
      <c r="C160" s="5" t="s">
        <v>641</v>
      </c>
      <c r="D160" s="5" t="s">
        <v>642</v>
      </c>
      <c r="E160" s="5">
        <v>223</v>
      </c>
    </row>
    <row r="161" spans="1:5">
      <c r="A161" s="5" t="s">
        <v>638</v>
      </c>
      <c r="B161" s="5" t="s">
        <v>639</v>
      </c>
      <c r="C161" s="5" t="s">
        <v>643</v>
      </c>
      <c r="D161" s="5" t="s">
        <v>644</v>
      </c>
      <c r="E161" s="5">
        <v>747</v>
      </c>
    </row>
    <row r="162" spans="1:5">
      <c r="A162" s="5" t="s">
        <v>638</v>
      </c>
      <c r="B162" s="5" t="s">
        <v>639</v>
      </c>
      <c r="C162" s="5" t="s">
        <v>645</v>
      </c>
      <c r="D162" s="5" t="s">
        <v>646</v>
      </c>
      <c r="E162" s="5">
        <v>433</v>
      </c>
    </row>
    <row r="163" spans="1:5">
      <c r="A163" s="5" t="s">
        <v>647</v>
      </c>
      <c r="B163" s="5" t="s">
        <v>648</v>
      </c>
      <c r="C163" s="5" t="s">
        <v>649</v>
      </c>
      <c r="D163" s="5" t="s">
        <v>650</v>
      </c>
      <c r="E163" s="5">
        <v>2081</v>
      </c>
    </row>
    <row r="164" spans="1:5">
      <c r="A164" s="5" t="s">
        <v>651</v>
      </c>
      <c r="B164" s="5" t="s">
        <v>652</v>
      </c>
      <c r="C164" s="5" t="s">
        <v>653</v>
      </c>
      <c r="D164" s="5" t="s">
        <v>625</v>
      </c>
      <c r="E164" s="5">
        <v>1384</v>
      </c>
    </row>
    <row r="165" spans="1:5">
      <c r="A165" s="5" t="s">
        <v>654</v>
      </c>
      <c r="B165" s="5" t="s">
        <v>655</v>
      </c>
      <c r="C165" s="5" t="s">
        <v>656</v>
      </c>
      <c r="D165" s="5" t="s">
        <v>657</v>
      </c>
      <c r="E165" s="5">
        <v>49746</v>
      </c>
    </row>
    <row r="166" spans="1:5">
      <c r="A166" s="5" t="s">
        <v>654</v>
      </c>
      <c r="B166" s="5" t="s">
        <v>655</v>
      </c>
      <c r="C166" s="5" t="s">
        <v>31</v>
      </c>
      <c r="D166" s="5" t="s">
        <v>32</v>
      </c>
      <c r="E166" s="5">
        <v>15546</v>
      </c>
    </row>
    <row r="167" spans="1:5">
      <c r="A167" s="5" t="s">
        <v>654</v>
      </c>
      <c r="B167" s="5" t="s">
        <v>655</v>
      </c>
      <c r="C167" s="5" t="s">
        <v>126</v>
      </c>
      <c r="D167" s="5" t="s">
        <v>127</v>
      </c>
      <c r="E167" s="5">
        <v>22996</v>
      </c>
    </row>
    <row r="168" spans="1:5">
      <c r="A168" s="5" t="s">
        <v>654</v>
      </c>
      <c r="B168" s="5" t="s">
        <v>655</v>
      </c>
      <c r="C168" s="5" t="s">
        <v>106</v>
      </c>
      <c r="D168" s="5" t="s">
        <v>107</v>
      </c>
      <c r="E168" s="5">
        <v>24178</v>
      </c>
    </row>
    <row r="169" spans="1:5">
      <c r="A169" s="5" t="s">
        <v>98</v>
      </c>
      <c r="B169" s="5" t="s">
        <v>99</v>
      </c>
      <c r="C169" s="5" t="s">
        <v>96</v>
      </c>
      <c r="D169" s="5" t="s">
        <v>97</v>
      </c>
      <c r="E169" s="5">
        <v>3</v>
      </c>
    </row>
    <row r="170" spans="1:5">
      <c r="A170" s="5" t="s">
        <v>98</v>
      </c>
      <c r="B170" s="5" t="s">
        <v>99</v>
      </c>
      <c r="C170" s="5" t="s">
        <v>106</v>
      </c>
      <c r="D170" s="5" t="s">
        <v>107</v>
      </c>
      <c r="E170" s="5">
        <v>12</v>
      </c>
    </row>
    <row r="171" spans="1:5">
      <c r="A171" s="5" t="s">
        <v>146</v>
      </c>
      <c r="B171" s="5" t="s">
        <v>147</v>
      </c>
      <c r="C171" s="5" t="s">
        <v>148</v>
      </c>
      <c r="D171" s="5" t="s">
        <v>147</v>
      </c>
      <c r="E171" s="5">
        <v>3924</v>
      </c>
    </row>
    <row r="172" spans="1:5">
      <c r="A172" s="5" t="s">
        <v>146</v>
      </c>
      <c r="B172" s="5" t="s">
        <v>147</v>
      </c>
      <c r="C172" s="5" t="s">
        <v>149</v>
      </c>
      <c r="D172" s="5" t="s">
        <v>150</v>
      </c>
      <c r="E172" s="5">
        <v>2891</v>
      </c>
    </row>
    <row r="173" spans="1:5">
      <c r="A173" s="5" t="s">
        <v>146</v>
      </c>
      <c r="B173" s="5" t="s">
        <v>147</v>
      </c>
      <c r="C173" s="5" t="s">
        <v>291</v>
      </c>
      <c r="D173" s="5" t="s">
        <v>292</v>
      </c>
      <c r="E173" s="5">
        <v>28</v>
      </c>
    </row>
    <row r="174" spans="1:5">
      <c r="A174" s="5" t="s">
        <v>146</v>
      </c>
      <c r="B174" s="5" t="s">
        <v>147</v>
      </c>
      <c r="C174" s="5" t="s">
        <v>151</v>
      </c>
      <c r="D174" s="5" t="s">
        <v>152</v>
      </c>
      <c r="E174" s="5">
        <v>15</v>
      </c>
    </row>
    <row r="175" spans="1:5">
      <c r="A175" s="5" t="s">
        <v>146</v>
      </c>
      <c r="B175" s="5" t="s">
        <v>147</v>
      </c>
      <c r="C175" s="5" t="s">
        <v>153</v>
      </c>
      <c r="D175" s="5" t="s">
        <v>154</v>
      </c>
      <c r="E175" s="5">
        <v>53</v>
      </c>
    </row>
    <row r="176" spans="1:5">
      <c r="A176" s="5" t="s">
        <v>146</v>
      </c>
      <c r="B176" s="5" t="s">
        <v>147</v>
      </c>
      <c r="C176" s="5" t="s">
        <v>155</v>
      </c>
      <c r="D176" s="5" t="s">
        <v>156</v>
      </c>
      <c r="E176" s="5">
        <v>410</v>
      </c>
    </row>
    <row r="177" spans="1:5">
      <c r="A177" s="5" t="s">
        <v>146</v>
      </c>
      <c r="B177" s="5" t="s">
        <v>147</v>
      </c>
      <c r="C177" s="5" t="s">
        <v>157</v>
      </c>
      <c r="D177" s="5" t="s">
        <v>158</v>
      </c>
      <c r="E177" s="5">
        <v>14</v>
      </c>
    </row>
    <row r="178" spans="1:5">
      <c r="A178" s="5" t="s">
        <v>146</v>
      </c>
      <c r="B178" s="5" t="s">
        <v>147</v>
      </c>
      <c r="C178" s="5" t="s">
        <v>126</v>
      </c>
      <c r="D178" s="5" t="s">
        <v>127</v>
      </c>
      <c r="E178" s="5">
        <v>68</v>
      </c>
    </row>
    <row r="179" spans="1:5">
      <c r="A179" s="5" t="s">
        <v>146</v>
      </c>
      <c r="B179" s="5" t="s">
        <v>147</v>
      </c>
      <c r="C179" s="5" t="s">
        <v>102</v>
      </c>
      <c r="D179" s="5" t="s">
        <v>103</v>
      </c>
      <c r="E179" s="5">
        <v>12</v>
      </c>
    </row>
    <row r="180" spans="1:5">
      <c r="A180" s="5" t="s">
        <v>146</v>
      </c>
      <c r="B180" s="5" t="s">
        <v>147</v>
      </c>
      <c r="C180" s="5" t="s">
        <v>128</v>
      </c>
      <c r="D180" s="5" t="s">
        <v>129</v>
      </c>
      <c r="E180" s="5">
        <v>137</v>
      </c>
    </row>
    <row r="181" spans="1:5">
      <c r="A181" s="5" t="s">
        <v>146</v>
      </c>
      <c r="B181" s="5" t="s">
        <v>147</v>
      </c>
      <c r="C181" s="5" t="s">
        <v>161</v>
      </c>
      <c r="D181" s="5" t="s">
        <v>162</v>
      </c>
      <c r="E181" s="5">
        <v>10</v>
      </c>
    </row>
    <row r="182" spans="1:5">
      <c r="A182" s="5" t="s">
        <v>146</v>
      </c>
      <c r="B182" s="5" t="s">
        <v>147</v>
      </c>
      <c r="C182" s="5" t="s">
        <v>658</v>
      </c>
      <c r="D182" s="5" t="s">
        <v>659</v>
      </c>
      <c r="E182" s="5">
        <v>22</v>
      </c>
    </row>
    <row r="183" spans="1:5">
      <c r="A183" s="5" t="s">
        <v>146</v>
      </c>
      <c r="B183" s="5" t="s">
        <v>147</v>
      </c>
      <c r="C183" s="5" t="s">
        <v>114</v>
      </c>
      <c r="D183" s="5" t="s">
        <v>115</v>
      </c>
      <c r="E183" s="5">
        <v>2642</v>
      </c>
    </row>
    <row r="184" spans="1:5">
      <c r="A184" s="5" t="s">
        <v>146</v>
      </c>
      <c r="B184" s="5" t="s">
        <v>147</v>
      </c>
      <c r="C184" s="5" t="s">
        <v>329</v>
      </c>
      <c r="D184" s="5" t="s">
        <v>330</v>
      </c>
      <c r="E184" s="5">
        <v>5</v>
      </c>
    </row>
    <row r="185" spans="1:5">
      <c r="A185" s="5" t="s">
        <v>146</v>
      </c>
      <c r="B185" s="5" t="s">
        <v>147</v>
      </c>
      <c r="C185" s="5" t="s">
        <v>163</v>
      </c>
      <c r="D185" s="5" t="s">
        <v>164</v>
      </c>
      <c r="E185" s="5">
        <v>94</v>
      </c>
    </row>
    <row r="186" spans="1:5">
      <c r="A186" s="5" t="s">
        <v>146</v>
      </c>
      <c r="B186" s="5" t="s">
        <v>147</v>
      </c>
      <c r="C186" s="5" t="s">
        <v>660</v>
      </c>
      <c r="D186" s="5" t="s">
        <v>661</v>
      </c>
      <c r="E186" s="5">
        <v>1</v>
      </c>
    </row>
    <row r="187" spans="1:5">
      <c r="A187" s="5" t="s">
        <v>146</v>
      </c>
      <c r="B187" s="5" t="s">
        <v>147</v>
      </c>
      <c r="C187" s="5" t="s">
        <v>331</v>
      </c>
      <c r="D187" s="5" t="s">
        <v>332</v>
      </c>
      <c r="E187" s="5">
        <v>2</v>
      </c>
    </row>
    <row r="188" spans="1:5">
      <c r="A188" s="5" t="s">
        <v>146</v>
      </c>
      <c r="B188" s="5" t="s">
        <v>147</v>
      </c>
      <c r="C188" s="5" t="s">
        <v>165</v>
      </c>
      <c r="D188" s="5" t="s">
        <v>166</v>
      </c>
      <c r="E188" s="5">
        <v>185</v>
      </c>
    </row>
    <row r="189" spans="1:5">
      <c r="A189" s="5" t="s">
        <v>146</v>
      </c>
      <c r="B189" s="5" t="s">
        <v>147</v>
      </c>
      <c r="C189" s="5" t="s">
        <v>134</v>
      </c>
      <c r="D189" s="5" t="s">
        <v>135</v>
      </c>
      <c r="E189" s="5">
        <v>42</v>
      </c>
    </row>
    <row r="190" spans="1:5">
      <c r="A190" s="5" t="s">
        <v>146</v>
      </c>
      <c r="B190" s="5" t="s">
        <v>147</v>
      </c>
      <c r="C190" s="5" t="s">
        <v>167</v>
      </c>
      <c r="D190" s="5" t="s">
        <v>168</v>
      </c>
      <c r="E190" s="5">
        <v>19</v>
      </c>
    </row>
    <row r="191" spans="1:5">
      <c r="A191" s="5" t="s">
        <v>146</v>
      </c>
      <c r="B191" s="5" t="s">
        <v>147</v>
      </c>
      <c r="C191" s="5" t="s">
        <v>169</v>
      </c>
      <c r="D191" s="5" t="s">
        <v>170</v>
      </c>
      <c r="E191" s="5">
        <v>3</v>
      </c>
    </row>
    <row r="192" spans="1:5">
      <c r="A192" s="5" t="s">
        <v>146</v>
      </c>
      <c r="B192" s="5" t="s">
        <v>147</v>
      </c>
      <c r="C192" s="5" t="s">
        <v>171</v>
      </c>
      <c r="D192" s="5" t="s">
        <v>172</v>
      </c>
      <c r="E192" s="5">
        <v>69</v>
      </c>
    </row>
    <row r="193" spans="1:5">
      <c r="A193" s="5" t="s">
        <v>146</v>
      </c>
      <c r="B193" s="5" t="s">
        <v>147</v>
      </c>
      <c r="C193" s="5" t="s">
        <v>173</v>
      </c>
      <c r="D193" s="5" t="s">
        <v>174</v>
      </c>
      <c r="E193" s="5">
        <v>2</v>
      </c>
    </row>
    <row r="194" spans="1:5">
      <c r="A194" s="5" t="s">
        <v>146</v>
      </c>
      <c r="B194" s="5" t="s">
        <v>147</v>
      </c>
      <c r="C194" s="5" t="s">
        <v>175</v>
      </c>
      <c r="D194" s="5" t="s">
        <v>176</v>
      </c>
      <c r="E194" s="5">
        <v>154</v>
      </c>
    </row>
    <row r="195" spans="1:5">
      <c r="A195" s="5" t="s">
        <v>146</v>
      </c>
      <c r="B195" s="5" t="s">
        <v>147</v>
      </c>
      <c r="C195" s="5" t="s">
        <v>177</v>
      </c>
      <c r="D195" s="5" t="s">
        <v>178</v>
      </c>
      <c r="E195" s="5">
        <v>387</v>
      </c>
    </row>
    <row r="196" spans="1:5">
      <c r="A196" s="5" t="s">
        <v>146</v>
      </c>
      <c r="B196" s="5" t="s">
        <v>147</v>
      </c>
      <c r="C196" s="5" t="s">
        <v>662</v>
      </c>
      <c r="D196" s="5" t="s">
        <v>663</v>
      </c>
      <c r="E196" s="5">
        <v>1</v>
      </c>
    </row>
    <row r="197" spans="1:5">
      <c r="A197" s="5" t="s">
        <v>146</v>
      </c>
      <c r="B197" s="5" t="s">
        <v>147</v>
      </c>
      <c r="C197" s="5" t="s">
        <v>179</v>
      </c>
      <c r="D197" s="5" t="s">
        <v>180</v>
      </c>
      <c r="E197" s="5">
        <v>157</v>
      </c>
    </row>
    <row r="198" spans="1:5">
      <c r="A198" s="5" t="s">
        <v>146</v>
      </c>
      <c r="B198" s="5" t="s">
        <v>147</v>
      </c>
      <c r="C198" s="5" t="s">
        <v>305</v>
      </c>
      <c r="D198" s="5" t="s">
        <v>306</v>
      </c>
      <c r="E198" s="5">
        <v>64</v>
      </c>
    </row>
    <row r="199" spans="1:5">
      <c r="A199" s="5" t="s">
        <v>146</v>
      </c>
      <c r="B199" s="5" t="s">
        <v>147</v>
      </c>
      <c r="C199" s="5" t="s">
        <v>181</v>
      </c>
      <c r="D199" s="5" t="s">
        <v>182</v>
      </c>
      <c r="E199" s="5">
        <v>534</v>
      </c>
    </row>
    <row r="200" spans="1:5">
      <c r="A200" s="5" t="s">
        <v>146</v>
      </c>
      <c r="B200" s="5" t="s">
        <v>147</v>
      </c>
      <c r="C200" s="5" t="s">
        <v>281</v>
      </c>
      <c r="D200" s="5" t="s">
        <v>282</v>
      </c>
      <c r="E200" s="5">
        <v>46</v>
      </c>
    </row>
    <row r="201" spans="1:5">
      <c r="A201" s="5" t="s">
        <v>146</v>
      </c>
      <c r="B201" s="5" t="s">
        <v>147</v>
      </c>
      <c r="C201" s="5" t="s">
        <v>664</v>
      </c>
      <c r="D201" s="5" t="s">
        <v>665</v>
      </c>
      <c r="E201" s="5">
        <v>21</v>
      </c>
    </row>
    <row r="202" spans="1:5">
      <c r="A202" s="5" t="s">
        <v>146</v>
      </c>
      <c r="B202" s="5" t="s">
        <v>147</v>
      </c>
      <c r="C202" s="5" t="s">
        <v>183</v>
      </c>
      <c r="D202" s="5" t="s">
        <v>184</v>
      </c>
      <c r="E202" s="5">
        <v>105</v>
      </c>
    </row>
    <row r="203" spans="1:5">
      <c r="A203" s="5" t="s">
        <v>146</v>
      </c>
      <c r="B203" s="5" t="s">
        <v>147</v>
      </c>
      <c r="C203" s="5" t="s">
        <v>666</v>
      </c>
      <c r="D203" s="5" t="s">
        <v>667</v>
      </c>
      <c r="E203" s="5">
        <v>1</v>
      </c>
    </row>
    <row r="204" spans="1:5">
      <c r="A204" s="5" t="s">
        <v>146</v>
      </c>
      <c r="B204" s="5" t="s">
        <v>147</v>
      </c>
      <c r="C204" s="5" t="s">
        <v>185</v>
      </c>
      <c r="D204" s="5" t="s">
        <v>186</v>
      </c>
      <c r="E204" s="5">
        <v>593</v>
      </c>
    </row>
    <row r="205" spans="1:5">
      <c r="A205" s="5" t="s">
        <v>146</v>
      </c>
      <c r="B205" s="5" t="s">
        <v>147</v>
      </c>
      <c r="C205" s="5" t="s">
        <v>187</v>
      </c>
      <c r="D205" s="5" t="s">
        <v>188</v>
      </c>
      <c r="E205" s="5">
        <v>512</v>
      </c>
    </row>
    <row r="206" spans="1:5">
      <c r="A206" s="5" t="s">
        <v>146</v>
      </c>
      <c r="B206" s="5" t="s">
        <v>147</v>
      </c>
      <c r="C206" s="5" t="s">
        <v>189</v>
      </c>
      <c r="D206" s="5" t="s">
        <v>190</v>
      </c>
      <c r="E206" s="5">
        <v>13</v>
      </c>
    </row>
    <row r="207" spans="1:5">
      <c r="A207" s="5" t="s">
        <v>146</v>
      </c>
      <c r="B207" s="5" t="s">
        <v>147</v>
      </c>
      <c r="C207" s="5" t="s">
        <v>191</v>
      </c>
      <c r="D207" s="5" t="s">
        <v>192</v>
      </c>
      <c r="E207" s="5">
        <v>96</v>
      </c>
    </row>
    <row r="208" spans="1:5">
      <c r="A208" s="5" t="s">
        <v>146</v>
      </c>
      <c r="B208" s="5" t="s">
        <v>147</v>
      </c>
      <c r="C208" s="5" t="s">
        <v>193</v>
      </c>
      <c r="D208" s="5" t="s">
        <v>194</v>
      </c>
      <c r="E208" s="5">
        <v>334</v>
      </c>
    </row>
    <row r="209" spans="1:5">
      <c r="A209" s="5" t="s">
        <v>146</v>
      </c>
      <c r="B209" s="5" t="s">
        <v>147</v>
      </c>
      <c r="C209" s="5" t="s">
        <v>668</v>
      </c>
      <c r="D209" s="5" t="s">
        <v>669</v>
      </c>
      <c r="E209" s="5">
        <v>137</v>
      </c>
    </row>
    <row r="210" spans="1:5">
      <c r="A210" s="5" t="s">
        <v>146</v>
      </c>
      <c r="B210" s="5" t="s">
        <v>147</v>
      </c>
      <c r="C210" s="5" t="s">
        <v>195</v>
      </c>
      <c r="D210" s="5" t="s">
        <v>196</v>
      </c>
      <c r="E210" s="5">
        <v>83</v>
      </c>
    </row>
    <row r="211" spans="1:5">
      <c r="A211" s="5" t="s">
        <v>146</v>
      </c>
      <c r="B211" s="5" t="s">
        <v>147</v>
      </c>
      <c r="C211" s="5" t="s">
        <v>197</v>
      </c>
      <c r="D211" s="5" t="s">
        <v>198</v>
      </c>
      <c r="E211" s="5">
        <v>233</v>
      </c>
    </row>
    <row r="212" spans="1:5">
      <c r="A212" s="5" t="s">
        <v>146</v>
      </c>
      <c r="B212" s="5" t="s">
        <v>147</v>
      </c>
      <c r="C212" s="5" t="s">
        <v>199</v>
      </c>
      <c r="D212" s="5" t="s">
        <v>200</v>
      </c>
      <c r="E212" s="5">
        <v>179</v>
      </c>
    </row>
    <row r="213" spans="1:5">
      <c r="A213" s="5" t="s">
        <v>146</v>
      </c>
      <c r="B213" s="5" t="s">
        <v>147</v>
      </c>
      <c r="C213" s="5" t="s">
        <v>201</v>
      </c>
      <c r="D213" s="5" t="s">
        <v>202</v>
      </c>
      <c r="E213" s="5">
        <v>851</v>
      </c>
    </row>
    <row r="214" spans="1:5">
      <c r="A214" s="5" t="s">
        <v>146</v>
      </c>
      <c r="B214" s="5" t="s">
        <v>147</v>
      </c>
      <c r="C214" s="5" t="s">
        <v>203</v>
      </c>
      <c r="D214" s="5" t="s">
        <v>204</v>
      </c>
      <c r="E214" s="5">
        <v>120</v>
      </c>
    </row>
    <row r="215" spans="1:5">
      <c r="A215" s="5" t="s">
        <v>146</v>
      </c>
      <c r="B215" s="5" t="s">
        <v>147</v>
      </c>
      <c r="C215" s="5" t="s">
        <v>205</v>
      </c>
      <c r="D215" s="5" t="s">
        <v>206</v>
      </c>
      <c r="E215" s="5">
        <v>1270</v>
      </c>
    </row>
    <row r="216" spans="1:5">
      <c r="A216" s="5" t="s">
        <v>146</v>
      </c>
      <c r="B216" s="5" t="s">
        <v>147</v>
      </c>
      <c r="C216" s="5" t="s">
        <v>343</v>
      </c>
      <c r="D216" s="5" t="s">
        <v>344</v>
      </c>
      <c r="E216" s="5">
        <v>4992</v>
      </c>
    </row>
    <row r="217" spans="1:5">
      <c r="A217" s="5" t="s">
        <v>146</v>
      </c>
      <c r="B217" s="5" t="s">
        <v>147</v>
      </c>
      <c r="C217" s="5" t="s">
        <v>207</v>
      </c>
      <c r="D217" s="5" t="s">
        <v>208</v>
      </c>
      <c r="E217" s="5">
        <v>74</v>
      </c>
    </row>
    <row r="218" spans="1:5">
      <c r="A218" s="5" t="s">
        <v>146</v>
      </c>
      <c r="B218" s="5" t="s">
        <v>147</v>
      </c>
      <c r="C218" s="5" t="s">
        <v>670</v>
      </c>
      <c r="D218" s="5" t="s">
        <v>671</v>
      </c>
      <c r="E218" s="5">
        <v>27</v>
      </c>
    </row>
    <row r="219" spans="1:5">
      <c r="A219" s="5" t="s">
        <v>146</v>
      </c>
      <c r="B219" s="5" t="s">
        <v>147</v>
      </c>
      <c r="C219" s="5" t="s">
        <v>108</v>
      </c>
      <c r="D219" s="5" t="s">
        <v>109</v>
      </c>
      <c r="E219" s="5">
        <v>73</v>
      </c>
    </row>
    <row r="220" spans="1:5">
      <c r="A220" s="5" t="s">
        <v>146</v>
      </c>
      <c r="B220" s="5" t="s">
        <v>147</v>
      </c>
      <c r="C220" s="5" t="s">
        <v>209</v>
      </c>
      <c r="D220" s="5" t="s">
        <v>210</v>
      </c>
      <c r="E220" s="5">
        <v>38</v>
      </c>
    </row>
    <row r="221" spans="1:5">
      <c r="A221" s="5" t="s">
        <v>146</v>
      </c>
      <c r="B221" s="5" t="s">
        <v>147</v>
      </c>
      <c r="C221" s="5" t="s">
        <v>345</v>
      </c>
      <c r="D221" s="5" t="s">
        <v>346</v>
      </c>
      <c r="E221" s="5">
        <v>6</v>
      </c>
    </row>
    <row r="222" spans="1:5">
      <c r="A222" s="5" t="s">
        <v>146</v>
      </c>
      <c r="B222" s="5" t="s">
        <v>147</v>
      </c>
      <c r="C222" s="5" t="s">
        <v>211</v>
      </c>
      <c r="D222" s="5" t="s">
        <v>212</v>
      </c>
      <c r="E222" s="5">
        <v>277</v>
      </c>
    </row>
    <row r="223" spans="1:5">
      <c r="A223" s="5" t="s">
        <v>146</v>
      </c>
      <c r="B223" s="5" t="s">
        <v>147</v>
      </c>
      <c r="C223" s="5" t="s">
        <v>213</v>
      </c>
      <c r="D223" s="5" t="s">
        <v>214</v>
      </c>
      <c r="E223" s="5">
        <v>6787</v>
      </c>
    </row>
    <row r="224" spans="1:5">
      <c r="A224" s="5" t="s">
        <v>146</v>
      </c>
      <c r="B224" s="5" t="s">
        <v>147</v>
      </c>
      <c r="C224" s="5" t="s">
        <v>672</v>
      </c>
      <c r="D224" s="5" t="s">
        <v>673</v>
      </c>
      <c r="E224" s="5">
        <v>6</v>
      </c>
    </row>
    <row r="225" spans="1:5">
      <c r="A225" s="5" t="s">
        <v>146</v>
      </c>
      <c r="B225" s="5" t="s">
        <v>147</v>
      </c>
      <c r="C225" s="5" t="s">
        <v>674</v>
      </c>
      <c r="D225" s="5" t="s">
        <v>675</v>
      </c>
      <c r="E225" s="5">
        <v>41</v>
      </c>
    </row>
    <row r="226" spans="1:5">
      <c r="A226" s="5" t="s">
        <v>146</v>
      </c>
      <c r="B226" s="5" t="s">
        <v>147</v>
      </c>
      <c r="C226" s="5" t="s">
        <v>676</v>
      </c>
      <c r="D226" s="5" t="s">
        <v>677</v>
      </c>
      <c r="E226" s="5">
        <v>47</v>
      </c>
    </row>
    <row r="227" spans="1:5">
      <c r="A227" s="5" t="s">
        <v>146</v>
      </c>
      <c r="B227" s="5" t="s">
        <v>147</v>
      </c>
      <c r="C227" s="5" t="s">
        <v>678</v>
      </c>
      <c r="D227" s="5" t="s">
        <v>679</v>
      </c>
      <c r="E227" s="5">
        <v>493</v>
      </c>
    </row>
    <row r="228" spans="1:5">
      <c r="A228" s="5" t="s">
        <v>146</v>
      </c>
      <c r="B228" s="5" t="s">
        <v>147</v>
      </c>
      <c r="C228" s="5" t="s">
        <v>680</v>
      </c>
      <c r="D228" s="5" t="s">
        <v>681</v>
      </c>
      <c r="E228" s="5">
        <v>19</v>
      </c>
    </row>
    <row r="229" spans="1:5">
      <c r="A229" s="5" t="s">
        <v>146</v>
      </c>
      <c r="B229" s="5" t="s">
        <v>147</v>
      </c>
      <c r="C229" s="5" t="s">
        <v>215</v>
      </c>
      <c r="D229" s="5" t="s">
        <v>216</v>
      </c>
      <c r="E229" s="5">
        <v>113</v>
      </c>
    </row>
    <row r="230" spans="1:5">
      <c r="A230" s="5" t="s">
        <v>146</v>
      </c>
      <c r="B230" s="5" t="s">
        <v>147</v>
      </c>
      <c r="C230" s="5" t="s">
        <v>140</v>
      </c>
      <c r="D230" s="5" t="s">
        <v>141</v>
      </c>
      <c r="E230" s="5">
        <v>4531</v>
      </c>
    </row>
    <row r="231" spans="1:5">
      <c r="A231" s="5" t="s">
        <v>146</v>
      </c>
      <c r="B231" s="5" t="s">
        <v>147</v>
      </c>
      <c r="C231" s="5" t="s">
        <v>217</v>
      </c>
      <c r="D231" s="5" t="s">
        <v>218</v>
      </c>
      <c r="E231" s="5">
        <v>288</v>
      </c>
    </row>
    <row r="232" spans="1:5">
      <c r="A232" s="5" t="s">
        <v>146</v>
      </c>
      <c r="B232" s="5" t="s">
        <v>147</v>
      </c>
      <c r="C232" s="5" t="s">
        <v>219</v>
      </c>
      <c r="D232" s="5" t="s">
        <v>220</v>
      </c>
      <c r="E232" s="5">
        <v>319</v>
      </c>
    </row>
    <row r="233" spans="1:5">
      <c r="A233" s="5" t="s">
        <v>146</v>
      </c>
      <c r="B233" s="5" t="s">
        <v>147</v>
      </c>
      <c r="C233" s="5" t="s">
        <v>221</v>
      </c>
      <c r="D233" s="5" t="s">
        <v>222</v>
      </c>
      <c r="E233" s="5">
        <v>515</v>
      </c>
    </row>
    <row r="234" spans="1:5">
      <c r="A234" s="5" t="s">
        <v>146</v>
      </c>
      <c r="B234" s="5" t="s">
        <v>147</v>
      </c>
      <c r="C234" s="5" t="s">
        <v>223</v>
      </c>
      <c r="D234" s="5" t="s">
        <v>224</v>
      </c>
      <c r="E234" s="5">
        <v>479</v>
      </c>
    </row>
    <row r="235" spans="1:5">
      <c r="A235" s="5" t="s">
        <v>146</v>
      </c>
      <c r="B235" s="5" t="s">
        <v>147</v>
      </c>
      <c r="C235" s="5" t="s">
        <v>225</v>
      </c>
      <c r="D235" s="5" t="s">
        <v>226</v>
      </c>
      <c r="E235" s="5">
        <v>231</v>
      </c>
    </row>
    <row r="236" spans="1:5">
      <c r="A236" s="5" t="s">
        <v>146</v>
      </c>
      <c r="B236" s="5" t="s">
        <v>147</v>
      </c>
      <c r="C236" s="5" t="s">
        <v>227</v>
      </c>
      <c r="D236" s="5" t="s">
        <v>228</v>
      </c>
      <c r="E236" s="5">
        <v>448</v>
      </c>
    </row>
    <row r="237" spans="1:5">
      <c r="A237" s="5" t="s">
        <v>146</v>
      </c>
      <c r="B237" s="5" t="s">
        <v>147</v>
      </c>
      <c r="C237" s="5" t="s">
        <v>682</v>
      </c>
      <c r="D237" s="5" t="s">
        <v>683</v>
      </c>
      <c r="E237" s="5">
        <v>18</v>
      </c>
    </row>
    <row r="238" spans="1:5">
      <c r="A238" s="5" t="s">
        <v>146</v>
      </c>
      <c r="B238" s="5" t="s">
        <v>147</v>
      </c>
      <c r="C238" s="5" t="s">
        <v>229</v>
      </c>
      <c r="D238" s="5" t="s">
        <v>230</v>
      </c>
      <c r="E238" s="5">
        <v>71</v>
      </c>
    </row>
    <row r="239" spans="1:5">
      <c r="A239" s="5" t="s">
        <v>146</v>
      </c>
      <c r="B239" s="5" t="s">
        <v>147</v>
      </c>
      <c r="C239" s="5" t="s">
        <v>231</v>
      </c>
      <c r="D239" s="5" t="s">
        <v>232</v>
      </c>
      <c r="E239" s="5">
        <v>2491</v>
      </c>
    </row>
    <row r="240" spans="1:5">
      <c r="A240" s="5" t="s">
        <v>146</v>
      </c>
      <c r="B240" s="5" t="s">
        <v>147</v>
      </c>
      <c r="C240" s="5" t="s">
        <v>233</v>
      </c>
      <c r="D240" s="5" t="s">
        <v>234</v>
      </c>
      <c r="E240" s="5">
        <v>241</v>
      </c>
    </row>
    <row r="241" spans="1:5">
      <c r="A241" s="5" t="s">
        <v>146</v>
      </c>
      <c r="B241" s="5" t="s">
        <v>147</v>
      </c>
      <c r="C241" s="5" t="s">
        <v>235</v>
      </c>
      <c r="D241" s="5" t="s">
        <v>236</v>
      </c>
      <c r="E241" s="5">
        <v>12</v>
      </c>
    </row>
    <row r="242" spans="1:5">
      <c r="A242" s="5" t="s">
        <v>146</v>
      </c>
      <c r="B242" s="5" t="s">
        <v>147</v>
      </c>
      <c r="C242" s="5" t="s">
        <v>237</v>
      </c>
      <c r="D242" s="5" t="s">
        <v>238</v>
      </c>
      <c r="E242" s="5">
        <v>141</v>
      </c>
    </row>
    <row r="243" spans="1:5">
      <c r="A243" s="5" t="s">
        <v>146</v>
      </c>
      <c r="B243" s="5" t="s">
        <v>147</v>
      </c>
      <c r="C243" s="5" t="s">
        <v>239</v>
      </c>
      <c r="D243" s="5" t="s">
        <v>240</v>
      </c>
      <c r="E243" s="5">
        <v>2499532</v>
      </c>
    </row>
    <row r="244" spans="1:5">
      <c r="A244" s="5" t="s">
        <v>146</v>
      </c>
      <c r="B244" s="5" t="s">
        <v>147</v>
      </c>
      <c r="C244" s="5" t="s">
        <v>684</v>
      </c>
      <c r="D244" s="5" t="s">
        <v>685</v>
      </c>
      <c r="E244" s="5">
        <v>13690</v>
      </c>
    </row>
    <row r="245" spans="1:5">
      <c r="A245" s="5" t="s">
        <v>241</v>
      </c>
      <c r="B245" s="5" t="s">
        <v>242</v>
      </c>
      <c r="C245" s="5" t="s">
        <v>686</v>
      </c>
      <c r="D245" s="5" t="s">
        <v>687</v>
      </c>
      <c r="E245" s="5">
        <v>5</v>
      </c>
    </row>
    <row r="246" spans="1:5">
      <c r="A246" s="5" t="s">
        <v>241</v>
      </c>
      <c r="B246" s="5" t="s">
        <v>242</v>
      </c>
      <c r="C246" s="5" t="s">
        <v>664</v>
      </c>
      <c r="D246" s="5" t="s">
        <v>665</v>
      </c>
      <c r="E246" s="5">
        <v>664</v>
      </c>
    </row>
    <row r="247" spans="1:5">
      <c r="A247" s="5" t="s">
        <v>241</v>
      </c>
      <c r="B247" s="5" t="s">
        <v>242</v>
      </c>
      <c r="C247" s="5" t="s">
        <v>185</v>
      </c>
      <c r="D247" s="5" t="s">
        <v>186</v>
      </c>
      <c r="E247" s="5">
        <v>1233</v>
      </c>
    </row>
    <row r="248" spans="1:5">
      <c r="A248" s="5" t="s">
        <v>241</v>
      </c>
      <c r="B248" s="5" t="s">
        <v>242</v>
      </c>
      <c r="C248" s="5" t="s">
        <v>243</v>
      </c>
      <c r="D248" s="5" t="s">
        <v>244</v>
      </c>
      <c r="E248" s="5">
        <v>632</v>
      </c>
    </row>
    <row r="249" spans="1:5">
      <c r="A249" s="5" t="s">
        <v>241</v>
      </c>
      <c r="B249" s="5" t="s">
        <v>242</v>
      </c>
      <c r="C249" s="5" t="s">
        <v>205</v>
      </c>
      <c r="D249" s="5" t="s">
        <v>206</v>
      </c>
      <c r="E249" s="5">
        <v>103</v>
      </c>
    </row>
    <row r="250" spans="1:5">
      <c r="A250" s="5" t="s">
        <v>241</v>
      </c>
      <c r="B250" s="5" t="s">
        <v>242</v>
      </c>
      <c r="C250" s="5" t="s">
        <v>245</v>
      </c>
      <c r="D250" s="5" t="s">
        <v>246</v>
      </c>
      <c r="E250" s="5">
        <v>2294</v>
      </c>
    </row>
    <row r="251" spans="1:5">
      <c r="A251" s="5" t="s">
        <v>241</v>
      </c>
      <c r="B251" s="5" t="s">
        <v>242</v>
      </c>
      <c r="C251" s="5" t="s">
        <v>247</v>
      </c>
      <c r="D251" s="5" t="s">
        <v>248</v>
      </c>
      <c r="E251" s="5">
        <v>14533</v>
      </c>
    </row>
    <row r="252" spans="1:5">
      <c r="A252" s="5" t="s">
        <v>241</v>
      </c>
      <c r="B252" s="5" t="s">
        <v>242</v>
      </c>
      <c r="C252" s="5" t="s">
        <v>249</v>
      </c>
      <c r="D252" s="5" t="s">
        <v>250</v>
      </c>
      <c r="E252" s="5">
        <v>106</v>
      </c>
    </row>
    <row r="253" spans="1:5">
      <c r="A253" s="5" t="s">
        <v>241</v>
      </c>
      <c r="B253" s="5" t="s">
        <v>242</v>
      </c>
      <c r="C253" s="5" t="s">
        <v>688</v>
      </c>
      <c r="D253" s="5" t="s">
        <v>689</v>
      </c>
      <c r="E253" s="5">
        <v>1291</v>
      </c>
    </row>
    <row r="254" spans="1:5">
      <c r="A254" s="5" t="s">
        <v>241</v>
      </c>
      <c r="B254" s="5" t="s">
        <v>242</v>
      </c>
      <c r="C254" s="5" t="s">
        <v>690</v>
      </c>
      <c r="D254" s="5" t="s">
        <v>691</v>
      </c>
      <c r="E254" s="5">
        <v>423</v>
      </c>
    </row>
    <row r="255" spans="1:5">
      <c r="A255" s="5" t="s">
        <v>241</v>
      </c>
      <c r="B255" s="5" t="s">
        <v>242</v>
      </c>
      <c r="C255" s="5" t="s">
        <v>223</v>
      </c>
      <c r="D255" s="5" t="s">
        <v>224</v>
      </c>
      <c r="E255" s="5">
        <v>2702</v>
      </c>
    </row>
    <row r="256" spans="1:5">
      <c r="A256" s="5" t="s">
        <v>251</v>
      </c>
      <c r="B256" s="5" t="s">
        <v>252</v>
      </c>
      <c r="C256" s="5" t="s">
        <v>273</v>
      </c>
      <c r="D256" s="5" t="s">
        <v>274</v>
      </c>
      <c r="E256" s="5">
        <v>6590</v>
      </c>
    </row>
    <row r="257" spans="1:5">
      <c r="A257" s="5" t="s">
        <v>251</v>
      </c>
      <c r="B257" s="5" t="s">
        <v>252</v>
      </c>
      <c r="C257" s="5" t="s">
        <v>96</v>
      </c>
      <c r="D257" s="5" t="s">
        <v>97</v>
      </c>
      <c r="E257" s="5">
        <v>17131</v>
      </c>
    </row>
    <row r="258" spans="1:5">
      <c r="A258" s="5" t="s">
        <v>251</v>
      </c>
      <c r="B258" s="5" t="s">
        <v>252</v>
      </c>
      <c r="C258" s="5" t="s">
        <v>132</v>
      </c>
      <c r="D258" s="5" t="s">
        <v>133</v>
      </c>
      <c r="E258" s="5">
        <v>2667</v>
      </c>
    </row>
    <row r="259" spans="1:5">
      <c r="A259" s="5" t="s">
        <v>251</v>
      </c>
      <c r="B259" s="5" t="s">
        <v>252</v>
      </c>
      <c r="C259" s="5" t="s">
        <v>253</v>
      </c>
      <c r="D259" s="5" t="s">
        <v>254</v>
      </c>
      <c r="E259" s="5">
        <v>33179</v>
      </c>
    </row>
    <row r="260" spans="1:5">
      <c r="A260" s="5" t="s">
        <v>251</v>
      </c>
      <c r="B260" s="5" t="s">
        <v>252</v>
      </c>
      <c r="C260" s="5" t="s">
        <v>255</v>
      </c>
      <c r="D260" s="5" t="s">
        <v>256</v>
      </c>
      <c r="E260" s="5">
        <v>68430</v>
      </c>
    </row>
    <row r="261" spans="1:5">
      <c r="A261" s="5" t="s">
        <v>692</v>
      </c>
      <c r="B261" s="5" t="s">
        <v>693</v>
      </c>
      <c r="C261" s="5" t="s">
        <v>694</v>
      </c>
      <c r="D261" s="5" t="s">
        <v>695</v>
      </c>
      <c r="E261" s="5">
        <v>1918</v>
      </c>
    </row>
    <row r="262" spans="1:5">
      <c r="A262" s="5" t="s">
        <v>692</v>
      </c>
      <c r="B262" s="5" t="s">
        <v>693</v>
      </c>
      <c r="C262" s="5" t="s">
        <v>696</v>
      </c>
      <c r="D262" s="5" t="s">
        <v>697</v>
      </c>
      <c r="E262" s="5">
        <v>120</v>
      </c>
    </row>
    <row r="263" spans="1:5">
      <c r="A263" s="5" t="s">
        <v>692</v>
      </c>
      <c r="B263" s="5" t="s">
        <v>693</v>
      </c>
      <c r="C263" s="5" t="s">
        <v>698</v>
      </c>
      <c r="D263" s="5" t="s">
        <v>699</v>
      </c>
      <c r="E263" s="5">
        <v>849</v>
      </c>
    </row>
    <row r="264" spans="1:5">
      <c r="A264" s="5" t="s">
        <v>692</v>
      </c>
      <c r="B264" s="5" t="s">
        <v>693</v>
      </c>
      <c r="C264" s="5" t="s">
        <v>700</v>
      </c>
      <c r="D264" s="5" t="s">
        <v>701</v>
      </c>
      <c r="E264" s="5">
        <v>204</v>
      </c>
    </row>
    <row r="265" spans="1:5">
      <c r="A265" s="5" t="s">
        <v>692</v>
      </c>
      <c r="B265" s="5" t="s">
        <v>693</v>
      </c>
      <c r="C265" s="5" t="s">
        <v>702</v>
      </c>
      <c r="D265" s="5" t="s">
        <v>703</v>
      </c>
      <c r="E265" s="5">
        <v>468</v>
      </c>
    </row>
    <row r="266" spans="1:5">
      <c r="A266" s="5" t="s">
        <v>692</v>
      </c>
      <c r="B266" s="5" t="s">
        <v>693</v>
      </c>
      <c r="C266" s="5" t="s">
        <v>704</v>
      </c>
      <c r="D266" s="5" t="s">
        <v>705</v>
      </c>
      <c r="E266" s="5">
        <v>113</v>
      </c>
    </row>
    <row r="267" spans="1:5">
      <c r="A267" s="5" t="s">
        <v>692</v>
      </c>
      <c r="B267" s="5" t="s">
        <v>693</v>
      </c>
      <c r="C267" s="5" t="s">
        <v>706</v>
      </c>
      <c r="D267" s="5" t="s">
        <v>707</v>
      </c>
      <c r="E267" s="5">
        <v>82</v>
      </c>
    </row>
    <row r="268" spans="1:5">
      <c r="A268" s="5" t="s">
        <v>692</v>
      </c>
      <c r="B268" s="5" t="s">
        <v>693</v>
      </c>
      <c r="C268" s="5" t="s">
        <v>708</v>
      </c>
      <c r="D268" s="5" t="s">
        <v>709</v>
      </c>
      <c r="E268" s="5">
        <v>519</v>
      </c>
    </row>
    <row r="269" spans="1:5">
      <c r="A269" s="5" t="s">
        <v>692</v>
      </c>
      <c r="B269" s="5" t="s">
        <v>693</v>
      </c>
      <c r="C269" s="5" t="s">
        <v>710</v>
      </c>
      <c r="D269" s="5" t="s">
        <v>711</v>
      </c>
      <c r="E269" s="5">
        <v>118</v>
      </c>
    </row>
    <row r="270" spans="1:5">
      <c r="A270" s="5" t="s">
        <v>692</v>
      </c>
      <c r="B270" s="5" t="s">
        <v>693</v>
      </c>
      <c r="C270" s="5" t="s">
        <v>712</v>
      </c>
      <c r="D270" s="5" t="s">
        <v>713</v>
      </c>
      <c r="E270" s="5">
        <v>124</v>
      </c>
    </row>
    <row r="271" spans="1:5">
      <c r="A271" s="5" t="s">
        <v>692</v>
      </c>
      <c r="B271" s="5" t="s">
        <v>693</v>
      </c>
      <c r="C271" s="5" t="s">
        <v>714</v>
      </c>
      <c r="D271" s="5" t="s">
        <v>715</v>
      </c>
      <c r="E271" s="5">
        <v>205</v>
      </c>
    </row>
    <row r="272" spans="1:5">
      <c r="A272" s="5" t="s">
        <v>692</v>
      </c>
      <c r="B272" s="5" t="s">
        <v>693</v>
      </c>
      <c r="C272" s="5" t="s">
        <v>716</v>
      </c>
      <c r="D272" s="5" t="s">
        <v>717</v>
      </c>
      <c r="E272" s="5">
        <v>328</v>
      </c>
    </row>
    <row r="273" spans="1:5">
      <c r="A273" s="5" t="s">
        <v>692</v>
      </c>
      <c r="B273" s="5" t="s">
        <v>693</v>
      </c>
      <c r="C273" s="5" t="s">
        <v>718</v>
      </c>
      <c r="D273" s="5" t="s">
        <v>719</v>
      </c>
      <c r="E273" s="5">
        <v>689</v>
      </c>
    </row>
    <row r="274" spans="1:5">
      <c r="A274" s="5" t="s">
        <v>692</v>
      </c>
      <c r="B274" s="5" t="s">
        <v>693</v>
      </c>
      <c r="C274" s="5" t="s">
        <v>720</v>
      </c>
      <c r="D274" s="5" t="s">
        <v>721</v>
      </c>
      <c r="E274" s="5">
        <v>1082</v>
      </c>
    </row>
    <row r="275" spans="1:5">
      <c r="A275" s="5" t="s">
        <v>692</v>
      </c>
      <c r="B275" s="5" t="s">
        <v>693</v>
      </c>
      <c r="C275" s="5" t="s">
        <v>722</v>
      </c>
      <c r="D275" s="5" t="s">
        <v>723</v>
      </c>
      <c r="E275" s="5">
        <v>2283</v>
      </c>
    </row>
    <row r="276" spans="1:5">
      <c r="A276" s="5" t="s">
        <v>692</v>
      </c>
      <c r="B276" s="5" t="s">
        <v>693</v>
      </c>
      <c r="C276" s="5" t="s">
        <v>724</v>
      </c>
      <c r="D276" s="5" t="s">
        <v>725</v>
      </c>
      <c r="E276" s="5">
        <v>320</v>
      </c>
    </row>
    <row r="277" spans="1:5">
      <c r="A277" s="5" t="s">
        <v>692</v>
      </c>
      <c r="B277" s="5" t="s">
        <v>693</v>
      </c>
      <c r="C277" s="5" t="s">
        <v>726</v>
      </c>
      <c r="D277" s="5" t="s">
        <v>727</v>
      </c>
      <c r="E277" s="5">
        <v>294</v>
      </c>
    </row>
    <row r="278" spans="1:5">
      <c r="A278" s="5" t="s">
        <v>692</v>
      </c>
      <c r="B278" s="5" t="s">
        <v>693</v>
      </c>
      <c r="C278" s="5" t="s">
        <v>728</v>
      </c>
      <c r="D278" s="5" t="s">
        <v>729</v>
      </c>
      <c r="E278" s="5">
        <v>450</v>
      </c>
    </row>
    <row r="279" spans="1:5">
      <c r="A279" s="5" t="s">
        <v>692</v>
      </c>
      <c r="B279" s="5" t="s">
        <v>693</v>
      </c>
      <c r="C279" s="5" t="s">
        <v>730</v>
      </c>
      <c r="D279" s="5" t="s">
        <v>731</v>
      </c>
      <c r="E279" s="5">
        <v>49</v>
      </c>
    </row>
    <row r="280" spans="1:5">
      <c r="A280" s="5" t="s">
        <v>692</v>
      </c>
      <c r="B280" s="5" t="s">
        <v>693</v>
      </c>
      <c r="C280" s="5" t="s">
        <v>732</v>
      </c>
      <c r="D280" s="5" t="s">
        <v>733</v>
      </c>
      <c r="E280" s="5">
        <v>421</v>
      </c>
    </row>
    <row r="281" spans="1:5">
      <c r="A281" s="5" t="s">
        <v>692</v>
      </c>
      <c r="B281" s="5" t="s">
        <v>693</v>
      </c>
      <c r="C281" s="5" t="s">
        <v>734</v>
      </c>
      <c r="D281" s="5" t="s">
        <v>735</v>
      </c>
      <c r="E281" s="5">
        <v>170</v>
      </c>
    </row>
    <row r="282" spans="1:5">
      <c r="A282" s="5" t="s">
        <v>692</v>
      </c>
      <c r="B282" s="5" t="s">
        <v>693</v>
      </c>
      <c r="C282" s="5" t="s">
        <v>736</v>
      </c>
      <c r="D282" s="5" t="s">
        <v>737</v>
      </c>
      <c r="E282" s="5">
        <v>207</v>
      </c>
    </row>
    <row r="283" spans="1:5">
      <c r="A283" s="5" t="s">
        <v>692</v>
      </c>
      <c r="B283" s="5" t="s">
        <v>693</v>
      </c>
      <c r="C283" s="5" t="s">
        <v>738</v>
      </c>
      <c r="D283" s="5" t="s">
        <v>739</v>
      </c>
      <c r="E283" s="5">
        <v>682</v>
      </c>
    </row>
    <row r="284" spans="1:5">
      <c r="A284" s="5" t="s">
        <v>692</v>
      </c>
      <c r="B284" s="5" t="s">
        <v>693</v>
      </c>
      <c r="C284" s="5" t="s">
        <v>740</v>
      </c>
      <c r="D284" s="5" t="s">
        <v>741</v>
      </c>
      <c r="E284" s="5">
        <v>817</v>
      </c>
    </row>
    <row r="285" spans="1:5">
      <c r="A285" s="5" t="s">
        <v>742</v>
      </c>
      <c r="B285" s="5" t="s">
        <v>743</v>
      </c>
      <c r="C285" s="5" t="s">
        <v>136</v>
      </c>
      <c r="D285" s="5" t="s">
        <v>137</v>
      </c>
      <c r="E285" s="5">
        <v>7158</v>
      </c>
    </row>
    <row r="286" spans="1:5">
      <c r="A286" s="5" t="s">
        <v>742</v>
      </c>
      <c r="B286" s="5" t="s">
        <v>743</v>
      </c>
      <c r="C286" s="5" t="s">
        <v>110</v>
      </c>
      <c r="D286" s="5" t="s">
        <v>111</v>
      </c>
      <c r="E286" s="5">
        <v>7360</v>
      </c>
    </row>
    <row r="287" spans="1:5">
      <c r="A287" s="5" t="s">
        <v>744</v>
      </c>
      <c r="B287" s="5" t="s">
        <v>745</v>
      </c>
      <c r="C287" s="5" t="s">
        <v>746</v>
      </c>
      <c r="D287" s="5" t="s">
        <v>625</v>
      </c>
      <c r="E287" s="5">
        <v>10084</v>
      </c>
    </row>
    <row r="288" spans="1:5">
      <c r="A288" s="5" t="s">
        <v>744</v>
      </c>
      <c r="B288" s="5" t="s">
        <v>745</v>
      </c>
      <c r="C288" s="5" t="s">
        <v>747</v>
      </c>
      <c r="D288" s="5" t="s">
        <v>748</v>
      </c>
      <c r="E288" s="5">
        <v>7543</v>
      </c>
    </row>
    <row r="289" spans="1:5">
      <c r="A289" s="5" t="s">
        <v>744</v>
      </c>
      <c r="B289" s="5" t="s">
        <v>745</v>
      </c>
      <c r="C289" s="5" t="s">
        <v>749</v>
      </c>
      <c r="D289" s="5" t="s">
        <v>750</v>
      </c>
      <c r="E289" s="5">
        <v>2269</v>
      </c>
    </row>
    <row r="290" spans="1:5">
      <c r="A290" s="5" t="s">
        <v>744</v>
      </c>
      <c r="B290" s="5" t="s">
        <v>745</v>
      </c>
      <c r="C290" s="5" t="s">
        <v>751</v>
      </c>
      <c r="D290" s="5" t="s">
        <v>752</v>
      </c>
      <c r="E290" s="5">
        <v>5425</v>
      </c>
    </row>
    <row r="291" spans="1:5">
      <c r="A291" s="5" t="s">
        <v>744</v>
      </c>
      <c r="B291" s="5" t="s">
        <v>745</v>
      </c>
      <c r="C291" s="5" t="s">
        <v>753</v>
      </c>
      <c r="D291" s="5" t="s">
        <v>625</v>
      </c>
      <c r="E291" s="5">
        <v>2496</v>
      </c>
    </row>
    <row r="292" spans="1:5">
      <c r="A292" s="5" t="s">
        <v>744</v>
      </c>
      <c r="B292" s="5" t="s">
        <v>745</v>
      </c>
      <c r="C292" s="5" t="s">
        <v>754</v>
      </c>
      <c r="D292" s="5" t="s">
        <v>755</v>
      </c>
      <c r="E292" s="5">
        <v>3095</v>
      </c>
    </row>
    <row r="293" spans="1:5">
      <c r="A293" s="5" t="s">
        <v>744</v>
      </c>
      <c r="B293" s="5" t="s">
        <v>745</v>
      </c>
      <c r="C293" s="5" t="s">
        <v>756</v>
      </c>
      <c r="D293" s="5" t="s">
        <v>625</v>
      </c>
      <c r="E293" s="5">
        <v>7642</v>
      </c>
    </row>
    <row r="294" spans="1:5">
      <c r="A294" s="5" t="s">
        <v>744</v>
      </c>
      <c r="B294" s="5" t="s">
        <v>745</v>
      </c>
      <c r="C294" s="5" t="s">
        <v>757</v>
      </c>
      <c r="D294" s="5" t="s">
        <v>758</v>
      </c>
      <c r="E294" s="5">
        <v>3829</v>
      </c>
    </row>
    <row r="295" spans="1:5">
      <c r="A295" s="5" t="s">
        <v>759</v>
      </c>
      <c r="B295" s="5" t="s">
        <v>760</v>
      </c>
      <c r="C295" s="5" t="s">
        <v>761</v>
      </c>
      <c r="D295" s="5" t="s">
        <v>760</v>
      </c>
      <c r="E295" s="5">
        <v>138</v>
      </c>
    </row>
    <row r="296" spans="1:5">
      <c r="A296" s="5" t="s">
        <v>762</v>
      </c>
      <c r="B296" s="5" t="s">
        <v>763</v>
      </c>
      <c r="C296" s="5" t="s">
        <v>291</v>
      </c>
      <c r="D296" s="5" t="s">
        <v>292</v>
      </c>
      <c r="E296" s="5">
        <v>57396</v>
      </c>
    </row>
    <row r="297" spans="1:5">
      <c r="A297" s="5" t="s">
        <v>257</v>
      </c>
      <c r="B297" s="5" t="s">
        <v>258</v>
      </c>
      <c r="C297" s="5" t="s">
        <v>259</v>
      </c>
      <c r="D297" s="5" t="s">
        <v>260</v>
      </c>
      <c r="E297" s="5">
        <v>69278</v>
      </c>
    </row>
    <row r="298" spans="1:5">
      <c r="A298" s="5" t="s">
        <v>257</v>
      </c>
      <c r="B298" s="5" t="s">
        <v>258</v>
      </c>
      <c r="C298" s="5" t="s">
        <v>201</v>
      </c>
      <c r="D298" s="5" t="s">
        <v>202</v>
      </c>
      <c r="E298" s="5">
        <v>82846</v>
      </c>
    </row>
    <row r="299" spans="1:5">
      <c r="A299" s="5" t="s">
        <v>257</v>
      </c>
      <c r="B299" s="5" t="s">
        <v>258</v>
      </c>
      <c r="C299" s="5" t="s">
        <v>217</v>
      </c>
      <c r="D299" s="5" t="s">
        <v>218</v>
      </c>
      <c r="E299" s="5">
        <v>9878</v>
      </c>
    </row>
    <row r="300" spans="1:5">
      <c r="A300" s="5" t="s">
        <v>261</v>
      </c>
      <c r="B300" s="5" t="s">
        <v>262</v>
      </c>
      <c r="C300" s="5" t="s">
        <v>153</v>
      </c>
      <c r="D300" s="5" t="s">
        <v>154</v>
      </c>
      <c r="E300" s="5">
        <v>3793</v>
      </c>
    </row>
    <row r="301" spans="1:5">
      <c r="A301" s="5" t="s">
        <v>261</v>
      </c>
      <c r="B301" s="5" t="s">
        <v>262</v>
      </c>
      <c r="C301" s="5" t="s">
        <v>29</v>
      </c>
      <c r="D301" s="5" t="s">
        <v>30</v>
      </c>
      <c r="E301" s="5">
        <v>11568</v>
      </c>
    </row>
    <row r="302" spans="1:5">
      <c r="A302" s="5" t="s">
        <v>261</v>
      </c>
      <c r="B302" s="5" t="s">
        <v>262</v>
      </c>
      <c r="C302" s="5" t="s">
        <v>285</v>
      </c>
      <c r="D302" s="5" t="s">
        <v>286</v>
      </c>
      <c r="E302" s="5">
        <v>9</v>
      </c>
    </row>
    <row r="303" spans="1:5">
      <c r="A303" s="5" t="s">
        <v>261</v>
      </c>
      <c r="B303" s="5" t="s">
        <v>262</v>
      </c>
      <c r="C303" s="5" t="s">
        <v>263</v>
      </c>
      <c r="D303" s="5" t="s">
        <v>264</v>
      </c>
      <c r="E303" s="5">
        <v>6741</v>
      </c>
    </row>
    <row r="304" spans="1:5">
      <c r="A304" s="5" t="s">
        <v>261</v>
      </c>
      <c r="B304" s="5" t="s">
        <v>262</v>
      </c>
      <c r="C304" s="5" t="s">
        <v>265</v>
      </c>
      <c r="D304" s="5" t="s">
        <v>266</v>
      </c>
      <c r="E304" s="5">
        <v>2509</v>
      </c>
    </row>
    <row r="305" spans="1:5">
      <c r="A305" s="5" t="s">
        <v>261</v>
      </c>
      <c r="B305" s="5" t="s">
        <v>262</v>
      </c>
      <c r="C305" s="5" t="s">
        <v>102</v>
      </c>
      <c r="D305" s="5" t="s">
        <v>103</v>
      </c>
      <c r="E305" s="5">
        <v>1065</v>
      </c>
    </row>
    <row r="306" spans="1:5">
      <c r="A306" s="5" t="s">
        <v>261</v>
      </c>
      <c r="B306" s="5" t="s">
        <v>262</v>
      </c>
      <c r="C306" s="5" t="s">
        <v>259</v>
      </c>
      <c r="D306" s="5" t="s">
        <v>260</v>
      </c>
      <c r="E306" s="5">
        <v>266316</v>
      </c>
    </row>
    <row r="307" spans="1:5">
      <c r="A307" s="5" t="s">
        <v>261</v>
      </c>
      <c r="B307" s="5" t="s">
        <v>262</v>
      </c>
      <c r="C307" s="5" t="s">
        <v>130</v>
      </c>
      <c r="D307" s="5" t="s">
        <v>131</v>
      </c>
      <c r="E307" s="5">
        <v>57887</v>
      </c>
    </row>
    <row r="308" spans="1:5">
      <c r="A308" s="5" t="s">
        <v>764</v>
      </c>
      <c r="B308" s="5" t="s">
        <v>765</v>
      </c>
      <c r="C308" s="5" t="s">
        <v>155</v>
      </c>
      <c r="D308" s="5" t="s">
        <v>156</v>
      </c>
      <c r="E308" s="5">
        <v>501</v>
      </c>
    </row>
    <row r="309" spans="1:5">
      <c r="A309" s="5" t="s">
        <v>764</v>
      </c>
      <c r="B309" s="5" t="s">
        <v>765</v>
      </c>
      <c r="C309" s="5" t="s">
        <v>134</v>
      </c>
      <c r="D309" s="5" t="s">
        <v>135</v>
      </c>
      <c r="E309" s="5">
        <v>743</v>
      </c>
    </row>
    <row r="310" spans="1:5">
      <c r="A310" s="5" t="s">
        <v>764</v>
      </c>
      <c r="B310" s="5" t="s">
        <v>765</v>
      </c>
      <c r="C310" s="5" t="s">
        <v>766</v>
      </c>
      <c r="D310" s="5" t="s">
        <v>767</v>
      </c>
      <c r="E310" s="5">
        <v>7</v>
      </c>
    </row>
    <row r="311" spans="1:5">
      <c r="A311" s="5" t="s">
        <v>764</v>
      </c>
      <c r="B311" s="5" t="s">
        <v>765</v>
      </c>
      <c r="C311" s="5" t="s">
        <v>33</v>
      </c>
      <c r="D311" s="5" t="s">
        <v>34</v>
      </c>
      <c r="E311" s="5">
        <v>43</v>
      </c>
    </row>
    <row r="312" spans="1:5">
      <c r="A312" s="5" t="s">
        <v>764</v>
      </c>
      <c r="B312" s="5" t="s">
        <v>765</v>
      </c>
      <c r="C312" s="5" t="s">
        <v>339</v>
      </c>
      <c r="D312" s="5" t="s">
        <v>340</v>
      </c>
      <c r="E312" s="5">
        <v>107</v>
      </c>
    </row>
    <row r="313" spans="1:5">
      <c r="A313" s="5" t="s">
        <v>764</v>
      </c>
      <c r="B313" s="5" t="s">
        <v>765</v>
      </c>
      <c r="C313" s="5" t="s">
        <v>674</v>
      </c>
      <c r="D313" s="5" t="s">
        <v>675</v>
      </c>
      <c r="E313" s="5">
        <v>62</v>
      </c>
    </row>
    <row r="314" spans="1:5">
      <c r="A314" s="5" t="s">
        <v>764</v>
      </c>
      <c r="B314" s="5" t="s">
        <v>765</v>
      </c>
      <c r="C314" s="5" t="s">
        <v>676</v>
      </c>
      <c r="D314" s="5" t="s">
        <v>677</v>
      </c>
      <c r="E314" s="5">
        <v>34</v>
      </c>
    </row>
    <row r="315" spans="1:5">
      <c r="A315" s="5" t="s">
        <v>267</v>
      </c>
      <c r="B315" s="5" t="s">
        <v>268</v>
      </c>
      <c r="C315" s="5" t="s">
        <v>120</v>
      </c>
      <c r="D315" s="5" t="s">
        <v>121</v>
      </c>
      <c r="E315" s="5">
        <v>46652</v>
      </c>
    </row>
    <row r="316" spans="1:5">
      <c r="A316" s="5" t="s">
        <v>267</v>
      </c>
      <c r="B316" s="5" t="s">
        <v>268</v>
      </c>
      <c r="C316" s="5" t="s">
        <v>259</v>
      </c>
      <c r="D316" s="5" t="s">
        <v>260</v>
      </c>
      <c r="E316" s="5">
        <v>4</v>
      </c>
    </row>
    <row r="317" spans="1:5">
      <c r="A317" s="5" t="s">
        <v>267</v>
      </c>
      <c r="B317" s="5" t="s">
        <v>268</v>
      </c>
      <c r="C317" s="5" t="s">
        <v>269</v>
      </c>
      <c r="D317" s="5" t="s">
        <v>270</v>
      </c>
      <c r="E317" s="5">
        <v>8409</v>
      </c>
    </row>
    <row r="318" spans="1:5">
      <c r="A318" s="5" t="s">
        <v>271</v>
      </c>
      <c r="B318" s="5" t="s">
        <v>272</v>
      </c>
      <c r="C318" s="5" t="s">
        <v>273</v>
      </c>
      <c r="D318" s="5" t="s">
        <v>274</v>
      </c>
      <c r="E318" s="5">
        <v>1472</v>
      </c>
    </row>
    <row r="319" spans="1:5">
      <c r="A319" s="5" t="s">
        <v>271</v>
      </c>
      <c r="B319" s="5" t="s">
        <v>272</v>
      </c>
      <c r="C319" s="5" t="s">
        <v>331</v>
      </c>
      <c r="D319" s="5" t="s">
        <v>332</v>
      </c>
      <c r="E319" s="5">
        <v>357</v>
      </c>
    </row>
    <row r="320" spans="1:5">
      <c r="A320" s="5" t="s">
        <v>271</v>
      </c>
      <c r="B320" s="5" t="s">
        <v>272</v>
      </c>
      <c r="C320" s="5" t="s">
        <v>179</v>
      </c>
      <c r="D320" s="5" t="s">
        <v>180</v>
      </c>
      <c r="E320" s="5">
        <v>37295</v>
      </c>
    </row>
    <row r="321" spans="1:5">
      <c r="A321" s="5" t="s">
        <v>275</v>
      </c>
      <c r="B321" s="5" t="s">
        <v>276</v>
      </c>
      <c r="C321" s="5" t="s">
        <v>273</v>
      </c>
      <c r="D321" s="5" t="s">
        <v>274</v>
      </c>
      <c r="E321" s="5">
        <v>674</v>
      </c>
    </row>
    <row r="322" spans="1:5">
      <c r="A322" s="5" t="s">
        <v>275</v>
      </c>
      <c r="B322" s="5" t="s">
        <v>276</v>
      </c>
      <c r="C322" s="5" t="s">
        <v>768</v>
      </c>
      <c r="D322" s="5" t="s">
        <v>769</v>
      </c>
      <c r="E322" s="5">
        <v>184</v>
      </c>
    </row>
    <row r="323" spans="1:5">
      <c r="A323" s="5" t="s">
        <v>275</v>
      </c>
      <c r="B323" s="5" t="s">
        <v>276</v>
      </c>
      <c r="C323" s="5" t="s">
        <v>277</v>
      </c>
      <c r="D323" s="5" t="s">
        <v>278</v>
      </c>
      <c r="E323" s="5">
        <v>81667</v>
      </c>
    </row>
    <row r="324" spans="1:5">
      <c r="A324" s="5" t="s">
        <v>279</v>
      </c>
      <c r="B324" s="5" t="s">
        <v>280</v>
      </c>
      <c r="C324" s="5" t="s">
        <v>273</v>
      </c>
      <c r="D324" s="5" t="s">
        <v>274</v>
      </c>
      <c r="E324" s="5">
        <v>2</v>
      </c>
    </row>
    <row r="325" spans="1:5">
      <c r="A325" s="5" t="s">
        <v>279</v>
      </c>
      <c r="B325" s="5" t="s">
        <v>280</v>
      </c>
      <c r="C325" s="5" t="s">
        <v>770</v>
      </c>
      <c r="D325" s="5" t="s">
        <v>771</v>
      </c>
      <c r="E325" s="5">
        <v>3996</v>
      </c>
    </row>
    <row r="326" spans="1:5">
      <c r="A326" s="5" t="s">
        <v>279</v>
      </c>
      <c r="B326" s="5" t="s">
        <v>280</v>
      </c>
      <c r="C326" s="5" t="s">
        <v>281</v>
      </c>
      <c r="D326" s="5" t="s">
        <v>282</v>
      </c>
      <c r="E326" s="5">
        <v>163</v>
      </c>
    </row>
    <row r="327" spans="1:5">
      <c r="A327" s="5" t="s">
        <v>279</v>
      </c>
      <c r="B327" s="5" t="s">
        <v>280</v>
      </c>
      <c r="C327" s="5" t="s">
        <v>664</v>
      </c>
      <c r="D327" s="5" t="s">
        <v>665</v>
      </c>
      <c r="E327" s="5">
        <v>131</v>
      </c>
    </row>
    <row r="328" spans="1:5">
      <c r="A328" s="5" t="s">
        <v>279</v>
      </c>
      <c r="B328" s="5" t="s">
        <v>280</v>
      </c>
      <c r="C328" s="5" t="s">
        <v>138</v>
      </c>
      <c r="D328" s="5" t="s">
        <v>139</v>
      </c>
      <c r="E328" s="5">
        <v>12649</v>
      </c>
    </row>
    <row r="329" spans="1:5">
      <c r="A329" s="5" t="s">
        <v>283</v>
      </c>
      <c r="B329" s="5" t="s">
        <v>284</v>
      </c>
      <c r="C329" s="5" t="s">
        <v>285</v>
      </c>
      <c r="D329" s="5" t="s">
        <v>286</v>
      </c>
      <c r="E329" s="5">
        <v>113018</v>
      </c>
    </row>
    <row r="330" spans="1:5">
      <c r="A330" s="5" t="s">
        <v>772</v>
      </c>
      <c r="B330" s="5" t="s">
        <v>773</v>
      </c>
      <c r="C330" s="5" t="s">
        <v>774</v>
      </c>
      <c r="D330" s="5" t="s">
        <v>775</v>
      </c>
      <c r="E330" s="5">
        <v>17</v>
      </c>
    </row>
    <row r="331" spans="1:5">
      <c r="A331" s="5" t="s">
        <v>772</v>
      </c>
      <c r="B331" s="5" t="s">
        <v>773</v>
      </c>
      <c r="C331" s="5" t="s">
        <v>140</v>
      </c>
      <c r="D331" s="5" t="s">
        <v>141</v>
      </c>
      <c r="E331" s="5">
        <v>1528</v>
      </c>
    </row>
    <row r="332" spans="1:5">
      <c r="A332" s="5" t="s">
        <v>287</v>
      </c>
      <c r="B332" s="5" t="s">
        <v>288</v>
      </c>
      <c r="C332" s="5" t="s">
        <v>289</v>
      </c>
      <c r="D332" s="5" t="s">
        <v>290</v>
      </c>
      <c r="E332" s="5">
        <v>6224</v>
      </c>
    </row>
    <row r="333" spans="1:5">
      <c r="A333" s="5" t="s">
        <v>287</v>
      </c>
      <c r="B333" s="5" t="s">
        <v>288</v>
      </c>
      <c r="C333" s="5" t="s">
        <v>291</v>
      </c>
      <c r="D333" s="5" t="s">
        <v>292</v>
      </c>
      <c r="E333" s="5">
        <v>31026</v>
      </c>
    </row>
    <row r="334" spans="1:5">
      <c r="A334" s="5" t="s">
        <v>287</v>
      </c>
      <c r="B334" s="5" t="s">
        <v>288</v>
      </c>
      <c r="C334" s="5" t="s">
        <v>293</v>
      </c>
      <c r="D334" s="5" t="s">
        <v>294</v>
      </c>
      <c r="E334" s="5">
        <v>4395</v>
      </c>
    </row>
    <row r="335" spans="1:5">
      <c r="A335" s="5" t="s">
        <v>287</v>
      </c>
      <c r="B335" s="5" t="s">
        <v>288</v>
      </c>
      <c r="C335" s="5" t="s">
        <v>151</v>
      </c>
      <c r="D335" s="5" t="s">
        <v>152</v>
      </c>
      <c r="E335" s="5">
        <v>2713</v>
      </c>
    </row>
    <row r="336" spans="1:5">
      <c r="A336" s="5" t="s">
        <v>287</v>
      </c>
      <c r="B336" s="5" t="s">
        <v>288</v>
      </c>
      <c r="C336" s="5" t="s">
        <v>153</v>
      </c>
      <c r="D336" s="5" t="s">
        <v>154</v>
      </c>
      <c r="E336" s="5">
        <v>12725</v>
      </c>
    </row>
    <row r="337" spans="1:5">
      <c r="A337" s="5" t="s">
        <v>287</v>
      </c>
      <c r="B337" s="5" t="s">
        <v>288</v>
      </c>
      <c r="C337" s="5" t="s">
        <v>656</v>
      </c>
      <c r="D337" s="5" t="s">
        <v>657</v>
      </c>
      <c r="E337" s="5">
        <v>2459</v>
      </c>
    </row>
    <row r="338" spans="1:5">
      <c r="A338" s="5" t="s">
        <v>287</v>
      </c>
      <c r="B338" s="5" t="s">
        <v>288</v>
      </c>
      <c r="C338" s="5" t="s">
        <v>155</v>
      </c>
      <c r="D338" s="5" t="s">
        <v>156</v>
      </c>
      <c r="E338" s="5">
        <v>69151</v>
      </c>
    </row>
    <row r="339" spans="1:5">
      <c r="A339" s="5" t="s">
        <v>287</v>
      </c>
      <c r="B339" s="5" t="s">
        <v>288</v>
      </c>
      <c r="C339" s="5" t="s">
        <v>96</v>
      </c>
      <c r="D339" s="5" t="s">
        <v>97</v>
      </c>
      <c r="E339" s="5">
        <v>2</v>
      </c>
    </row>
    <row r="340" spans="1:5">
      <c r="A340" s="5" t="s">
        <v>287</v>
      </c>
      <c r="B340" s="5" t="s">
        <v>288</v>
      </c>
      <c r="C340" s="5" t="s">
        <v>658</v>
      </c>
      <c r="D340" s="5" t="s">
        <v>659</v>
      </c>
      <c r="E340" s="5">
        <v>15036</v>
      </c>
    </row>
    <row r="341" spans="1:5">
      <c r="A341" s="5" t="s">
        <v>287</v>
      </c>
      <c r="B341" s="5" t="s">
        <v>288</v>
      </c>
      <c r="C341" s="5" t="s">
        <v>297</v>
      </c>
      <c r="D341" s="5" t="s">
        <v>298</v>
      </c>
      <c r="E341" s="5">
        <v>211560</v>
      </c>
    </row>
    <row r="342" spans="1:5">
      <c r="A342" s="5" t="s">
        <v>287</v>
      </c>
      <c r="B342" s="5" t="s">
        <v>288</v>
      </c>
      <c r="C342" s="5" t="s">
        <v>299</v>
      </c>
      <c r="D342" s="5" t="s">
        <v>300</v>
      </c>
      <c r="E342" s="5">
        <v>43618</v>
      </c>
    </row>
    <row r="343" spans="1:5">
      <c r="A343" s="5" t="s">
        <v>287</v>
      </c>
      <c r="B343" s="5" t="s">
        <v>288</v>
      </c>
      <c r="C343" s="5" t="s">
        <v>329</v>
      </c>
      <c r="D343" s="5" t="s">
        <v>330</v>
      </c>
      <c r="E343" s="5">
        <v>4859</v>
      </c>
    </row>
    <row r="344" spans="1:5">
      <c r="A344" s="5" t="s">
        <v>287</v>
      </c>
      <c r="B344" s="5" t="s">
        <v>288</v>
      </c>
      <c r="C344" s="5" t="s">
        <v>776</v>
      </c>
      <c r="D344" s="5" t="s">
        <v>777</v>
      </c>
      <c r="E344" s="5">
        <v>4230</v>
      </c>
    </row>
    <row r="345" spans="1:5">
      <c r="A345" s="5" t="s">
        <v>287</v>
      </c>
      <c r="B345" s="5" t="s">
        <v>288</v>
      </c>
      <c r="C345" s="5" t="s">
        <v>269</v>
      </c>
      <c r="D345" s="5" t="s">
        <v>270</v>
      </c>
      <c r="E345" s="5">
        <v>1</v>
      </c>
    </row>
    <row r="346" spans="1:5">
      <c r="A346" s="5" t="s">
        <v>287</v>
      </c>
      <c r="B346" s="5" t="s">
        <v>288</v>
      </c>
      <c r="C346" s="5" t="s">
        <v>301</v>
      </c>
      <c r="D346" s="5" t="s">
        <v>302</v>
      </c>
      <c r="E346" s="5">
        <v>8</v>
      </c>
    </row>
    <row r="347" spans="1:5">
      <c r="A347" s="5" t="s">
        <v>287</v>
      </c>
      <c r="B347" s="5" t="s">
        <v>288</v>
      </c>
      <c r="C347" s="5" t="s">
        <v>165</v>
      </c>
      <c r="D347" s="5" t="s">
        <v>166</v>
      </c>
      <c r="E347" s="5">
        <v>17863</v>
      </c>
    </row>
    <row r="348" spans="1:5">
      <c r="A348" s="5" t="s">
        <v>287</v>
      </c>
      <c r="B348" s="5" t="s">
        <v>288</v>
      </c>
      <c r="C348" s="5" t="s">
        <v>134</v>
      </c>
      <c r="D348" s="5" t="s">
        <v>135</v>
      </c>
      <c r="E348" s="5">
        <v>5767</v>
      </c>
    </row>
    <row r="349" spans="1:5">
      <c r="A349" s="5" t="s">
        <v>287</v>
      </c>
      <c r="B349" s="5" t="s">
        <v>288</v>
      </c>
      <c r="C349" s="5" t="s">
        <v>167</v>
      </c>
      <c r="D349" s="5" t="s">
        <v>168</v>
      </c>
      <c r="E349" s="5">
        <v>6284</v>
      </c>
    </row>
    <row r="350" spans="1:5">
      <c r="A350" s="5" t="s">
        <v>287</v>
      </c>
      <c r="B350" s="5" t="s">
        <v>288</v>
      </c>
      <c r="C350" s="5" t="s">
        <v>420</v>
      </c>
      <c r="D350" s="5" t="s">
        <v>421</v>
      </c>
      <c r="E350" s="5">
        <v>1291</v>
      </c>
    </row>
    <row r="351" spans="1:5">
      <c r="A351" s="5" t="s">
        <v>287</v>
      </c>
      <c r="B351" s="5" t="s">
        <v>288</v>
      </c>
      <c r="C351" s="5" t="s">
        <v>778</v>
      </c>
      <c r="D351" s="5" t="s">
        <v>779</v>
      </c>
      <c r="E351" s="5">
        <v>1138</v>
      </c>
    </row>
    <row r="352" spans="1:5">
      <c r="A352" s="5" t="s">
        <v>287</v>
      </c>
      <c r="B352" s="5" t="s">
        <v>288</v>
      </c>
      <c r="C352" s="5" t="s">
        <v>780</v>
      </c>
      <c r="D352" s="5" t="s">
        <v>781</v>
      </c>
      <c r="E352" s="5">
        <v>30904</v>
      </c>
    </row>
    <row r="353" spans="1:5">
      <c r="A353" s="5" t="s">
        <v>287</v>
      </c>
      <c r="B353" s="5" t="s">
        <v>288</v>
      </c>
      <c r="C353" s="5" t="s">
        <v>171</v>
      </c>
      <c r="D353" s="5" t="s">
        <v>172</v>
      </c>
      <c r="E353" s="5">
        <v>21</v>
      </c>
    </row>
    <row r="354" spans="1:5">
      <c r="A354" s="5" t="s">
        <v>287</v>
      </c>
      <c r="B354" s="5" t="s">
        <v>288</v>
      </c>
      <c r="C354" s="5" t="s">
        <v>175</v>
      </c>
      <c r="D354" s="5" t="s">
        <v>176</v>
      </c>
      <c r="E354" s="5">
        <v>18600</v>
      </c>
    </row>
    <row r="355" spans="1:5">
      <c r="A355" s="5" t="s">
        <v>287</v>
      </c>
      <c r="B355" s="5" t="s">
        <v>288</v>
      </c>
      <c r="C355" s="5" t="s">
        <v>177</v>
      </c>
      <c r="D355" s="5" t="s">
        <v>178</v>
      </c>
      <c r="E355" s="5">
        <v>643</v>
      </c>
    </row>
    <row r="356" spans="1:5">
      <c r="A356" s="5" t="s">
        <v>287</v>
      </c>
      <c r="B356" s="5" t="s">
        <v>288</v>
      </c>
      <c r="C356" s="5" t="s">
        <v>662</v>
      </c>
      <c r="D356" s="5" t="s">
        <v>663</v>
      </c>
      <c r="E356" s="5">
        <v>146</v>
      </c>
    </row>
    <row r="357" spans="1:5">
      <c r="A357" s="5" t="s">
        <v>287</v>
      </c>
      <c r="B357" s="5" t="s">
        <v>288</v>
      </c>
      <c r="C357" s="5" t="s">
        <v>303</v>
      </c>
      <c r="D357" s="5" t="s">
        <v>304</v>
      </c>
      <c r="E357" s="5">
        <v>21315</v>
      </c>
    </row>
    <row r="358" spans="1:5">
      <c r="A358" s="5" t="s">
        <v>287</v>
      </c>
      <c r="B358" s="5" t="s">
        <v>288</v>
      </c>
      <c r="C358" s="5" t="s">
        <v>305</v>
      </c>
      <c r="D358" s="5" t="s">
        <v>306</v>
      </c>
      <c r="E358" s="5">
        <v>4147</v>
      </c>
    </row>
    <row r="359" spans="1:5">
      <c r="A359" s="5" t="s">
        <v>287</v>
      </c>
      <c r="B359" s="5" t="s">
        <v>288</v>
      </c>
      <c r="C359" s="5" t="s">
        <v>181</v>
      </c>
      <c r="D359" s="5" t="s">
        <v>182</v>
      </c>
      <c r="E359" s="5">
        <v>47794</v>
      </c>
    </row>
    <row r="360" spans="1:5">
      <c r="A360" s="5" t="s">
        <v>287</v>
      </c>
      <c r="B360" s="5" t="s">
        <v>288</v>
      </c>
      <c r="C360" s="5" t="s">
        <v>307</v>
      </c>
      <c r="D360" s="5" t="s">
        <v>308</v>
      </c>
      <c r="E360" s="5">
        <v>14852</v>
      </c>
    </row>
    <row r="361" spans="1:5">
      <c r="A361" s="5" t="s">
        <v>287</v>
      </c>
      <c r="B361" s="5" t="s">
        <v>288</v>
      </c>
      <c r="C361" s="5" t="s">
        <v>782</v>
      </c>
      <c r="D361" s="5" t="s">
        <v>783</v>
      </c>
      <c r="E361" s="5">
        <v>1237</v>
      </c>
    </row>
    <row r="362" spans="1:5">
      <c r="A362" s="5" t="s">
        <v>287</v>
      </c>
      <c r="B362" s="5" t="s">
        <v>288</v>
      </c>
      <c r="C362" s="5" t="s">
        <v>281</v>
      </c>
      <c r="D362" s="5" t="s">
        <v>282</v>
      </c>
      <c r="E362" s="5">
        <v>2288</v>
      </c>
    </row>
    <row r="363" spans="1:5">
      <c r="A363" s="5" t="s">
        <v>287</v>
      </c>
      <c r="B363" s="5" t="s">
        <v>288</v>
      </c>
      <c r="C363" s="5" t="s">
        <v>183</v>
      </c>
      <c r="D363" s="5" t="s">
        <v>184</v>
      </c>
      <c r="E363" s="5">
        <v>70</v>
      </c>
    </row>
    <row r="364" spans="1:5">
      <c r="A364" s="5" t="s">
        <v>287</v>
      </c>
      <c r="B364" s="5" t="s">
        <v>288</v>
      </c>
      <c r="C364" s="5" t="s">
        <v>309</v>
      </c>
      <c r="D364" s="5" t="s">
        <v>310</v>
      </c>
      <c r="E364" s="5">
        <v>6047</v>
      </c>
    </row>
    <row r="365" spans="1:5">
      <c r="A365" s="5" t="s">
        <v>287</v>
      </c>
      <c r="B365" s="5" t="s">
        <v>288</v>
      </c>
      <c r="C365" s="5" t="s">
        <v>766</v>
      </c>
      <c r="D365" s="5" t="s">
        <v>767</v>
      </c>
      <c r="E365" s="5">
        <v>1580</v>
      </c>
    </row>
    <row r="366" spans="1:5">
      <c r="A366" s="5" t="s">
        <v>287</v>
      </c>
      <c r="B366" s="5" t="s">
        <v>288</v>
      </c>
      <c r="C366" s="5" t="s">
        <v>784</v>
      </c>
      <c r="D366" s="5" t="s">
        <v>785</v>
      </c>
      <c r="E366" s="5">
        <v>1</v>
      </c>
    </row>
    <row r="367" spans="1:5">
      <c r="A367" s="5" t="s">
        <v>287</v>
      </c>
      <c r="B367" s="5" t="s">
        <v>288</v>
      </c>
      <c r="C367" s="5" t="s">
        <v>187</v>
      </c>
      <c r="D367" s="5" t="s">
        <v>188</v>
      </c>
      <c r="E367" s="5">
        <v>1854</v>
      </c>
    </row>
    <row r="368" spans="1:5">
      <c r="A368" s="5" t="s">
        <v>287</v>
      </c>
      <c r="B368" s="5" t="s">
        <v>288</v>
      </c>
      <c r="C368" s="5" t="s">
        <v>466</v>
      </c>
      <c r="D368" s="5" t="s">
        <v>467</v>
      </c>
      <c r="E368" s="5">
        <v>1521</v>
      </c>
    </row>
    <row r="369" spans="1:5">
      <c r="A369" s="5" t="s">
        <v>287</v>
      </c>
      <c r="B369" s="5" t="s">
        <v>288</v>
      </c>
      <c r="C369" s="5" t="s">
        <v>189</v>
      </c>
      <c r="D369" s="5" t="s">
        <v>190</v>
      </c>
      <c r="E369" s="5">
        <v>14901</v>
      </c>
    </row>
    <row r="370" spans="1:5">
      <c r="A370" s="5" t="s">
        <v>287</v>
      </c>
      <c r="B370" s="5" t="s">
        <v>288</v>
      </c>
      <c r="C370" s="5" t="s">
        <v>786</v>
      </c>
      <c r="D370" s="5" t="s">
        <v>787</v>
      </c>
      <c r="E370" s="5">
        <v>385</v>
      </c>
    </row>
    <row r="371" spans="1:5">
      <c r="A371" s="5" t="s">
        <v>287</v>
      </c>
      <c r="B371" s="5" t="s">
        <v>288</v>
      </c>
      <c r="C371" s="5" t="s">
        <v>668</v>
      </c>
      <c r="D371" s="5" t="s">
        <v>669</v>
      </c>
      <c r="E371" s="5">
        <v>6297</v>
      </c>
    </row>
    <row r="372" spans="1:5">
      <c r="A372" s="5" t="s">
        <v>287</v>
      </c>
      <c r="B372" s="5" t="s">
        <v>288</v>
      </c>
      <c r="C372" s="5" t="s">
        <v>788</v>
      </c>
      <c r="D372" s="5" t="s">
        <v>789</v>
      </c>
      <c r="E372" s="5">
        <v>2136</v>
      </c>
    </row>
    <row r="373" spans="1:5">
      <c r="A373" s="5" t="s">
        <v>287</v>
      </c>
      <c r="B373" s="5" t="s">
        <v>288</v>
      </c>
      <c r="C373" s="5" t="s">
        <v>311</v>
      </c>
      <c r="D373" s="5" t="s">
        <v>312</v>
      </c>
      <c r="E373" s="5">
        <v>64114</v>
      </c>
    </row>
    <row r="374" spans="1:5">
      <c r="A374" s="5" t="s">
        <v>287</v>
      </c>
      <c r="B374" s="5" t="s">
        <v>288</v>
      </c>
      <c r="C374" s="5" t="s">
        <v>313</v>
      </c>
      <c r="D374" s="5" t="s">
        <v>314</v>
      </c>
      <c r="E374" s="5">
        <v>11593</v>
      </c>
    </row>
    <row r="375" spans="1:5">
      <c r="A375" s="5" t="s">
        <v>287</v>
      </c>
      <c r="B375" s="5" t="s">
        <v>288</v>
      </c>
      <c r="C375" s="5" t="s">
        <v>199</v>
      </c>
      <c r="D375" s="5" t="s">
        <v>200</v>
      </c>
      <c r="E375" s="5">
        <v>16111</v>
      </c>
    </row>
    <row r="376" spans="1:5">
      <c r="A376" s="5" t="s">
        <v>287</v>
      </c>
      <c r="B376" s="5" t="s">
        <v>288</v>
      </c>
      <c r="C376" s="5" t="s">
        <v>203</v>
      </c>
      <c r="D376" s="5" t="s">
        <v>204</v>
      </c>
      <c r="E376" s="5">
        <v>2</v>
      </c>
    </row>
    <row r="377" spans="1:5">
      <c r="A377" s="5" t="s">
        <v>287</v>
      </c>
      <c r="B377" s="5" t="s">
        <v>288</v>
      </c>
      <c r="C377" s="5" t="s">
        <v>315</v>
      </c>
      <c r="D377" s="5" t="s">
        <v>316</v>
      </c>
      <c r="E377" s="5">
        <v>1169</v>
      </c>
    </row>
    <row r="378" spans="1:5">
      <c r="A378" s="5" t="s">
        <v>287</v>
      </c>
      <c r="B378" s="5" t="s">
        <v>288</v>
      </c>
      <c r="C378" s="5" t="s">
        <v>790</v>
      </c>
      <c r="D378" s="5" t="s">
        <v>791</v>
      </c>
      <c r="E378" s="5">
        <v>566</v>
      </c>
    </row>
    <row r="379" spans="1:5">
      <c r="A379" s="5" t="s">
        <v>287</v>
      </c>
      <c r="B379" s="5" t="s">
        <v>288</v>
      </c>
      <c r="C379" s="5" t="s">
        <v>792</v>
      </c>
      <c r="D379" s="5" t="s">
        <v>793</v>
      </c>
      <c r="E379" s="5">
        <v>15776</v>
      </c>
    </row>
    <row r="380" spans="1:5">
      <c r="A380" s="5" t="s">
        <v>287</v>
      </c>
      <c r="B380" s="5" t="s">
        <v>288</v>
      </c>
      <c r="C380" s="5" t="s">
        <v>794</v>
      </c>
      <c r="D380" s="5" t="s">
        <v>795</v>
      </c>
      <c r="E380" s="5">
        <v>3</v>
      </c>
    </row>
    <row r="381" spans="1:5">
      <c r="A381" s="5" t="s">
        <v>287</v>
      </c>
      <c r="B381" s="5" t="s">
        <v>288</v>
      </c>
      <c r="C381" s="5" t="s">
        <v>317</v>
      </c>
      <c r="D381" s="5" t="s">
        <v>318</v>
      </c>
      <c r="E381" s="5">
        <v>35420</v>
      </c>
    </row>
    <row r="382" spans="1:5">
      <c r="A382" s="5" t="s">
        <v>287</v>
      </c>
      <c r="B382" s="5" t="s">
        <v>288</v>
      </c>
      <c r="C382" s="5" t="s">
        <v>319</v>
      </c>
      <c r="D382" s="5" t="s">
        <v>320</v>
      </c>
      <c r="E382" s="5">
        <v>1276</v>
      </c>
    </row>
    <row r="383" spans="1:5">
      <c r="A383" s="5" t="s">
        <v>287</v>
      </c>
      <c r="B383" s="5" t="s">
        <v>288</v>
      </c>
      <c r="C383" s="5" t="s">
        <v>140</v>
      </c>
      <c r="D383" s="5" t="s">
        <v>141</v>
      </c>
      <c r="E383" s="5">
        <v>35639</v>
      </c>
    </row>
    <row r="384" spans="1:5">
      <c r="A384" s="5" t="s">
        <v>287</v>
      </c>
      <c r="B384" s="5" t="s">
        <v>288</v>
      </c>
      <c r="C384" s="5" t="s">
        <v>217</v>
      </c>
      <c r="D384" s="5" t="s">
        <v>218</v>
      </c>
      <c r="E384" s="5">
        <v>10917</v>
      </c>
    </row>
    <row r="385" spans="1:5">
      <c r="A385" s="5" t="s">
        <v>287</v>
      </c>
      <c r="B385" s="5" t="s">
        <v>288</v>
      </c>
      <c r="C385" s="5" t="s">
        <v>321</v>
      </c>
      <c r="D385" s="5" t="s">
        <v>322</v>
      </c>
      <c r="E385" s="5">
        <v>6817</v>
      </c>
    </row>
    <row r="386" spans="1:5">
      <c r="A386" s="5" t="s">
        <v>287</v>
      </c>
      <c r="B386" s="5" t="s">
        <v>288</v>
      </c>
      <c r="C386" s="5" t="s">
        <v>323</v>
      </c>
      <c r="D386" s="5" t="s">
        <v>324</v>
      </c>
      <c r="E386" s="5">
        <v>29560</v>
      </c>
    </row>
    <row r="387" spans="1:5">
      <c r="A387" s="5" t="s">
        <v>796</v>
      </c>
      <c r="B387" s="5" t="s">
        <v>797</v>
      </c>
      <c r="C387" s="5" t="s">
        <v>798</v>
      </c>
      <c r="D387" s="5" t="s">
        <v>799</v>
      </c>
      <c r="E387" s="5">
        <v>9</v>
      </c>
    </row>
    <row r="388" spans="1:5">
      <c r="A388" s="5" t="s">
        <v>800</v>
      </c>
      <c r="B388" s="5" t="s">
        <v>801</v>
      </c>
      <c r="C388" s="5" t="s">
        <v>281</v>
      </c>
      <c r="D388" s="5" t="s">
        <v>282</v>
      </c>
      <c r="E388" s="5">
        <v>10</v>
      </c>
    </row>
    <row r="389" spans="1:5">
      <c r="A389" s="5" t="s">
        <v>800</v>
      </c>
      <c r="B389" s="5" t="s">
        <v>801</v>
      </c>
      <c r="C389" s="5" t="s">
        <v>317</v>
      </c>
      <c r="D389" s="5" t="s">
        <v>318</v>
      </c>
      <c r="E389" s="5">
        <v>402</v>
      </c>
    </row>
    <row r="390" spans="1:5">
      <c r="A390" s="5" t="s">
        <v>802</v>
      </c>
      <c r="B390" s="5" t="s">
        <v>803</v>
      </c>
      <c r="C390" s="5" t="s">
        <v>804</v>
      </c>
      <c r="D390" s="5" t="s">
        <v>805</v>
      </c>
      <c r="E390" s="5">
        <v>1493</v>
      </c>
    </row>
    <row r="391" spans="1:5">
      <c r="A391" s="5" t="s">
        <v>802</v>
      </c>
      <c r="B391" s="5" t="s">
        <v>803</v>
      </c>
      <c r="C391" s="5" t="s">
        <v>676</v>
      </c>
      <c r="D391" s="5" t="s">
        <v>677</v>
      </c>
      <c r="E391" s="5">
        <v>71</v>
      </c>
    </row>
    <row r="392" spans="1:5">
      <c r="A392" s="5" t="s">
        <v>806</v>
      </c>
      <c r="B392" s="5" t="s">
        <v>807</v>
      </c>
      <c r="C392" s="5" t="s">
        <v>331</v>
      </c>
      <c r="D392" s="5" t="s">
        <v>332</v>
      </c>
      <c r="E392" s="5">
        <v>7</v>
      </c>
    </row>
    <row r="393" spans="1:5">
      <c r="A393" s="5" t="s">
        <v>806</v>
      </c>
      <c r="B393" s="5" t="s">
        <v>807</v>
      </c>
      <c r="C393" s="5" t="s">
        <v>138</v>
      </c>
      <c r="D393" s="5" t="s">
        <v>139</v>
      </c>
      <c r="E393" s="5">
        <v>187</v>
      </c>
    </row>
    <row r="394" spans="1:5">
      <c r="A394" s="5" t="s">
        <v>808</v>
      </c>
      <c r="B394" s="5" t="s">
        <v>809</v>
      </c>
      <c r="C394" s="5" t="s">
        <v>295</v>
      </c>
      <c r="D394" s="5" t="s">
        <v>296</v>
      </c>
      <c r="E394" s="5">
        <v>71</v>
      </c>
    </row>
    <row r="395" spans="1:5">
      <c r="A395" s="5" t="s">
        <v>810</v>
      </c>
      <c r="B395" s="5" t="s">
        <v>811</v>
      </c>
      <c r="C395" s="5" t="s">
        <v>130</v>
      </c>
      <c r="D395" s="5" t="s">
        <v>131</v>
      </c>
      <c r="E395" s="5">
        <v>61</v>
      </c>
    </row>
    <row r="396" spans="1:5">
      <c r="A396" s="5" t="s">
        <v>812</v>
      </c>
      <c r="B396" s="5" t="s">
        <v>813</v>
      </c>
      <c r="C396" s="5" t="s">
        <v>100</v>
      </c>
      <c r="D396" s="5" t="s">
        <v>101</v>
      </c>
      <c r="E396" s="5">
        <v>3</v>
      </c>
    </row>
    <row r="397" spans="1:5">
      <c r="A397" s="5" t="s">
        <v>812</v>
      </c>
      <c r="B397" s="5" t="s">
        <v>813</v>
      </c>
      <c r="C397" s="5" t="s">
        <v>177</v>
      </c>
      <c r="D397" s="5" t="s">
        <v>178</v>
      </c>
      <c r="E397" s="5">
        <v>189</v>
      </c>
    </row>
    <row r="398" spans="1:5">
      <c r="A398" s="5" t="s">
        <v>812</v>
      </c>
      <c r="B398" s="5" t="s">
        <v>813</v>
      </c>
      <c r="C398" s="5" t="s">
        <v>211</v>
      </c>
      <c r="D398" s="5" t="s">
        <v>212</v>
      </c>
      <c r="E398" s="5">
        <v>165</v>
      </c>
    </row>
    <row r="399" spans="1:5">
      <c r="A399" s="5" t="s">
        <v>812</v>
      </c>
      <c r="B399" s="5" t="s">
        <v>813</v>
      </c>
      <c r="C399" s="5" t="s">
        <v>676</v>
      </c>
      <c r="D399" s="5" t="s">
        <v>677</v>
      </c>
      <c r="E399" s="5">
        <v>334</v>
      </c>
    </row>
    <row r="400" spans="1:5">
      <c r="A400" s="5" t="s">
        <v>814</v>
      </c>
      <c r="B400" s="5" t="s">
        <v>815</v>
      </c>
      <c r="C400" s="5" t="s">
        <v>211</v>
      </c>
      <c r="D400" s="5" t="s">
        <v>212</v>
      </c>
      <c r="E400" s="5">
        <v>59</v>
      </c>
    </row>
    <row r="401" spans="1:5">
      <c r="A401" s="5" t="s">
        <v>816</v>
      </c>
      <c r="B401" s="5" t="s">
        <v>817</v>
      </c>
      <c r="C401" s="5" t="s">
        <v>138</v>
      </c>
      <c r="D401" s="5" t="s">
        <v>139</v>
      </c>
      <c r="E401" s="5">
        <v>159</v>
      </c>
    </row>
    <row r="402" spans="1:5">
      <c r="A402" s="5" t="s">
        <v>818</v>
      </c>
      <c r="B402" s="5" t="s">
        <v>819</v>
      </c>
      <c r="C402" s="5" t="s">
        <v>259</v>
      </c>
      <c r="D402" s="5" t="s">
        <v>260</v>
      </c>
      <c r="E402" s="5">
        <v>77</v>
      </c>
    </row>
    <row r="403" spans="1:5">
      <c r="A403" s="5" t="s">
        <v>818</v>
      </c>
      <c r="B403" s="5" t="s">
        <v>819</v>
      </c>
      <c r="C403" s="5" t="s">
        <v>211</v>
      </c>
      <c r="D403" s="5" t="s">
        <v>212</v>
      </c>
      <c r="E403" s="5">
        <v>111</v>
      </c>
    </row>
    <row r="404" spans="1:5">
      <c r="A404" s="5" t="s">
        <v>818</v>
      </c>
      <c r="B404" s="5" t="s">
        <v>819</v>
      </c>
      <c r="C404" s="5" t="s">
        <v>676</v>
      </c>
      <c r="D404" s="5" t="s">
        <v>677</v>
      </c>
      <c r="E404" s="5">
        <v>641</v>
      </c>
    </row>
    <row r="405" spans="1:5">
      <c r="A405" s="5" t="s">
        <v>820</v>
      </c>
      <c r="B405" s="5" t="s">
        <v>821</v>
      </c>
      <c r="C405" s="5" t="s">
        <v>660</v>
      </c>
      <c r="D405" s="5" t="s">
        <v>661</v>
      </c>
      <c r="E405" s="5">
        <v>14</v>
      </c>
    </row>
    <row r="406" spans="1:5">
      <c r="A406" s="5" t="s">
        <v>822</v>
      </c>
      <c r="B406" s="5" t="s">
        <v>823</v>
      </c>
      <c r="C406" s="5" t="s">
        <v>96</v>
      </c>
      <c r="D406" s="5" t="s">
        <v>97</v>
      </c>
      <c r="E406" s="5">
        <v>1178</v>
      </c>
    </row>
    <row r="407" spans="1:5">
      <c r="A407" s="5" t="s">
        <v>824</v>
      </c>
      <c r="B407" s="5" t="s">
        <v>825</v>
      </c>
      <c r="C407" s="5" t="s">
        <v>826</v>
      </c>
      <c r="D407" s="5" t="s">
        <v>827</v>
      </c>
      <c r="E407" s="5">
        <v>362</v>
      </c>
    </row>
    <row r="408" spans="1:5">
      <c r="A408" s="5" t="s">
        <v>828</v>
      </c>
      <c r="B408" s="5" t="s">
        <v>829</v>
      </c>
      <c r="C408" s="5" t="s">
        <v>142</v>
      </c>
      <c r="D408" s="5" t="s">
        <v>143</v>
      </c>
      <c r="E408" s="5">
        <v>1</v>
      </c>
    </row>
    <row r="409" spans="1:5">
      <c r="A409" s="5" t="s">
        <v>830</v>
      </c>
      <c r="B409" s="5" t="s">
        <v>831</v>
      </c>
      <c r="C409" s="5" t="s">
        <v>281</v>
      </c>
      <c r="D409" s="5" t="s">
        <v>282</v>
      </c>
      <c r="E409" s="5">
        <v>32</v>
      </c>
    </row>
    <row r="410" spans="1:5">
      <c r="A410" s="5" t="s">
        <v>832</v>
      </c>
      <c r="B410" s="5" t="s">
        <v>833</v>
      </c>
      <c r="C410" s="5" t="s">
        <v>331</v>
      </c>
      <c r="D410" s="5" t="s">
        <v>332</v>
      </c>
      <c r="E410" s="5">
        <v>130</v>
      </c>
    </row>
    <row r="411" spans="1:5">
      <c r="A411" s="5" t="s">
        <v>834</v>
      </c>
      <c r="B411" s="5" t="s">
        <v>835</v>
      </c>
      <c r="C411" s="5" t="s">
        <v>836</v>
      </c>
      <c r="D411" s="5" t="s">
        <v>835</v>
      </c>
      <c r="E411" s="5">
        <v>53</v>
      </c>
    </row>
    <row r="412" spans="1:5">
      <c r="A412" s="5" t="s">
        <v>837</v>
      </c>
      <c r="B412" s="5" t="s">
        <v>838</v>
      </c>
      <c r="C412" s="5" t="s">
        <v>259</v>
      </c>
      <c r="D412" s="5" t="s">
        <v>260</v>
      </c>
      <c r="E412" s="5">
        <v>175</v>
      </c>
    </row>
    <row r="413" spans="1:5">
      <c r="A413" s="5" t="s">
        <v>837</v>
      </c>
      <c r="B413" s="5" t="s">
        <v>838</v>
      </c>
      <c r="C413" s="5" t="s">
        <v>201</v>
      </c>
      <c r="D413" s="5" t="s">
        <v>202</v>
      </c>
      <c r="E413" s="5">
        <v>32</v>
      </c>
    </row>
    <row r="414" spans="1:5">
      <c r="A414" s="5" t="s">
        <v>837</v>
      </c>
      <c r="B414" s="5" t="s">
        <v>838</v>
      </c>
      <c r="C414" s="5" t="s">
        <v>367</v>
      </c>
      <c r="D414" s="5" t="s">
        <v>368</v>
      </c>
      <c r="E414" s="5">
        <v>344</v>
      </c>
    </row>
    <row r="415" spans="1:5">
      <c r="A415" s="5" t="s">
        <v>839</v>
      </c>
      <c r="B415" s="5" t="s">
        <v>840</v>
      </c>
      <c r="C415" s="5" t="s">
        <v>259</v>
      </c>
      <c r="D415" s="5" t="s">
        <v>260</v>
      </c>
      <c r="E415" s="5">
        <v>106</v>
      </c>
    </row>
    <row r="416" spans="1:5">
      <c r="A416" s="5" t="s">
        <v>841</v>
      </c>
      <c r="B416" s="5" t="s">
        <v>842</v>
      </c>
      <c r="C416" s="5" t="s">
        <v>130</v>
      </c>
      <c r="D416" s="5" t="s">
        <v>131</v>
      </c>
      <c r="E416" s="5">
        <v>32</v>
      </c>
    </row>
    <row r="417" spans="1:5">
      <c r="A417" s="5" t="s">
        <v>843</v>
      </c>
      <c r="B417" s="5" t="s">
        <v>844</v>
      </c>
      <c r="C417" s="5" t="s">
        <v>845</v>
      </c>
      <c r="D417" s="5" t="s">
        <v>846</v>
      </c>
      <c r="E417" s="5">
        <v>14</v>
      </c>
    </row>
    <row r="418" spans="1:5">
      <c r="A418" s="5" t="s">
        <v>847</v>
      </c>
      <c r="B418" s="5" t="s">
        <v>848</v>
      </c>
      <c r="C418" s="5" t="s">
        <v>179</v>
      </c>
      <c r="D418" s="5" t="s">
        <v>180</v>
      </c>
      <c r="E418" s="5">
        <v>3518</v>
      </c>
    </row>
    <row r="419" spans="1:5">
      <c r="A419" s="5" t="s">
        <v>847</v>
      </c>
      <c r="B419" s="5" t="s">
        <v>848</v>
      </c>
      <c r="C419" s="5" t="s">
        <v>798</v>
      </c>
      <c r="D419" s="5" t="s">
        <v>799</v>
      </c>
      <c r="E419" s="5">
        <v>4</v>
      </c>
    </row>
    <row r="420" spans="1:5">
      <c r="A420" s="5" t="s">
        <v>849</v>
      </c>
      <c r="B420" s="5" t="s">
        <v>850</v>
      </c>
      <c r="C420" s="5" t="s">
        <v>155</v>
      </c>
      <c r="D420" s="5" t="s">
        <v>156</v>
      </c>
      <c r="E420" s="5">
        <v>400</v>
      </c>
    </row>
    <row r="421" spans="1:5">
      <c r="A421" s="5" t="s">
        <v>849</v>
      </c>
      <c r="B421" s="5" t="s">
        <v>850</v>
      </c>
      <c r="C421" s="5" t="s">
        <v>674</v>
      </c>
      <c r="D421" s="5" t="s">
        <v>675</v>
      </c>
      <c r="E421" s="5">
        <v>278</v>
      </c>
    </row>
    <row r="422" spans="1:5">
      <c r="A422" s="5" t="s">
        <v>851</v>
      </c>
      <c r="B422" s="5" t="s">
        <v>852</v>
      </c>
      <c r="C422" s="5" t="s">
        <v>277</v>
      </c>
      <c r="D422" s="5" t="s">
        <v>278</v>
      </c>
      <c r="E422" s="5">
        <v>532</v>
      </c>
    </row>
    <row r="423" spans="1:5">
      <c r="A423" s="5" t="s">
        <v>851</v>
      </c>
      <c r="B423" s="5" t="s">
        <v>852</v>
      </c>
      <c r="C423" s="5" t="s">
        <v>223</v>
      </c>
      <c r="D423" s="5" t="s">
        <v>224</v>
      </c>
      <c r="E423" s="5">
        <v>6</v>
      </c>
    </row>
    <row r="424" spans="1:5">
      <c r="A424" s="5" t="s">
        <v>853</v>
      </c>
      <c r="B424" s="5" t="s">
        <v>854</v>
      </c>
      <c r="C424" s="5" t="s">
        <v>295</v>
      </c>
      <c r="D424" s="5" t="s">
        <v>296</v>
      </c>
      <c r="E424" s="5">
        <v>14</v>
      </c>
    </row>
    <row r="425" spans="1:5">
      <c r="A425" s="5" t="s">
        <v>853</v>
      </c>
      <c r="B425" s="5" t="s">
        <v>854</v>
      </c>
      <c r="C425" s="5" t="s">
        <v>134</v>
      </c>
      <c r="D425" s="5" t="s">
        <v>135</v>
      </c>
      <c r="E425" s="5">
        <v>92</v>
      </c>
    </row>
    <row r="426" spans="1:5">
      <c r="A426" s="5" t="s">
        <v>853</v>
      </c>
      <c r="B426" s="5" t="s">
        <v>854</v>
      </c>
      <c r="C426" s="5" t="s">
        <v>209</v>
      </c>
      <c r="D426" s="5" t="s">
        <v>210</v>
      </c>
      <c r="E426" s="5">
        <v>4</v>
      </c>
    </row>
    <row r="427" spans="1:5">
      <c r="A427" s="5" t="s">
        <v>855</v>
      </c>
      <c r="B427" s="5" t="s">
        <v>856</v>
      </c>
      <c r="C427" s="5" t="s">
        <v>259</v>
      </c>
      <c r="D427" s="5" t="s">
        <v>260</v>
      </c>
      <c r="E427" s="5">
        <v>94</v>
      </c>
    </row>
    <row r="428" spans="1:5">
      <c r="A428" s="5" t="s">
        <v>855</v>
      </c>
      <c r="B428" s="5" t="s">
        <v>856</v>
      </c>
      <c r="C428" s="5" t="s">
        <v>130</v>
      </c>
      <c r="D428" s="5" t="s">
        <v>131</v>
      </c>
      <c r="E428" s="5">
        <v>4</v>
      </c>
    </row>
    <row r="429" spans="1:5">
      <c r="A429" s="5" t="s">
        <v>855</v>
      </c>
      <c r="B429" s="5" t="s">
        <v>856</v>
      </c>
      <c r="C429" s="5" t="s">
        <v>351</v>
      </c>
      <c r="D429" s="5" t="s">
        <v>352</v>
      </c>
      <c r="E429" s="5">
        <v>205</v>
      </c>
    </row>
    <row r="430" spans="1:5">
      <c r="A430" s="5" t="s">
        <v>857</v>
      </c>
      <c r="B430" s="5" t="s">
        <v>858</v>
      </c>
      <c r="C430" s="5" t="s">
        <v>674</v>
      </c>
      <c r="D430" s="5" t="s">
        <v>675</v>
      </c>
      <c r="E430" s="5">
        <v>7</v>
      </c>
    </row>
    <row r="431" spans="1:5">
      <c r="A431" s="5" t="s">
        <v>859</v>
      </c>
      <c r="B431" s="5" t="s">
        <v>860</v>
      </c>
      <c r="C431" s="5" t="s">
        <v>285</v>
      </c>
      <c r="D431" s="5" t="s">
        <v>286</v>
      </c>
      <c r="E431" s="5">
        <v>16290</v>
      </c>
    </row>
    <row r="432" spans="1:5">
      <c r="A432" s="5" t="s">
        <v>861</v>
      </c>
      <c r="B432" s="5" t="s">
        <v>862</v>
      </c>
      <c r="C432" s="5" t="s">
        <v>181</v>
      </c>
      <c r="D432" s="5" t="s">
        <v>182</v>
      </c>
      <c r="E432" s="5">
        <v>40</v>
      </c>
    </row>
    <row r="433" spans="1:5">
      <c r="A433" s="5" t="s">
        <v>861</v>
      </c>
      <c r="B433" s="5" t="s">
        <v>862</v>
      </c>
      <c r="C433" s="5" t="s">
        <v>209</v>
      </c>
      <c r="D433" s="5" t="s">
        <v>210</v>
      </c>
      <c r="E433" s="5">
        <v>593</v>
      </c>
    </row>
    <row r="434" spans="1:5">
      <c r="A434" s="5" t="s">
        <v>861</v>
      </c>
      <c r="B434" s="5" t="s">
        <v>862</v>
      </c>
      <c r="C434" s="5" t="s">
        <v>863</v>
      </c>
      <c r="D434" s="5" t="s">
        <v>864</v>
      </c>
      <c r="E434" s="5">
        <v>16</v>
      </c>
    </row>
    <row r="435" spans="1:5">
      <c r="A435" s="5" t="s">
        <v>865</v>
      </c>
      <c r="B435" s="5" t="s">
        <v>866</v>
      </c>
      <c r="C435" s="5" t="s">
        <v>289</v>
      </c>
      <c r="D435" s="5" t="s">
        <v>290</v>
      </c>
      <c r="E435" s="5">
        <v>168</v>
      </c>
    </row>
    <row r="436" spans="1:5">
      <c r="A436" s="5" t="s">
        <v>865</v>
      </c>
      <c r="B436" s="5" t="s">
        <v>866</v>
      </c>
      <c r="C436" s="5" t="s">
        <v>155</v>
      </c>
      <c r="D436" s="5" t="s">
        <v>156</v>
      </c>
      <c r="E436" s="5">
        <v>1208</v>
      </c>
    </row>
    <row r="437" spans="1:5">
      <c r="A437" s="5" t="s">
        <v>865</v>
      </c>
      <c r="B437" s="5" t="s">
        <v>866</v>
      </c>
      <c r="C437" s="5" t="s">
        <v>299</v>
      </c>
      <c r="D437" s="5" t="s">
        <v>300</v>
      </c>
      <c r="E437" s="5">
        <v>39</v>
      </c>
    </row>
    <row r="438" spans="1:5">
      <c r="A438" s="5" t="s">
        <v>865</v>
      </c>
      <c r="B438" s="5" t="s">
        <v>866</v>
      </c>
      <c r="C438" s="5" t="s">
        <v>329</v>
      </c>
      <c r="D438" s="5" t="s">
        <v>330</v>
      </c>
      <c r="E438" s="5">
        <v>279</v>
      </c>
    </row>
    <row r="439" spans="1:5">
      <c r="A439" s="5" t="s">
        <v>865</v>
      </c>
      <c r="B439" s="5" t="s">
        <v>866</v>
      </c>
      <c r="C439" s="5" t="s">
        <v>165</v>
      </c>
      <c r="D439" s="5" t="s">
        <v>166</v>
      </c>
      <c r="E439" s="5">
        <v>1657</v>
      </c>
    </row>
    <row r="440" spans="1:5">
      <c r="A440" s="5" t="s">
        <v>865</v>
      </c>
      <c r="B440" s="5" t="s">
        <v>866</v>
      </c>
      <c r="C440" s="5" t="s">
        <v>175</v>
      </c>
      <c r="D440" s="5" t="s">
        <v>176</v>
      </c>
      <c r="E440" s="5">
        <v>480</v>
      </c>
    </row>
    <row r="441" spans="1:5">
      <c r="A441" s="5" t="s">
        <v>865</v>
      </c>
      <c r="B441" s="5" t="s">
        <v>866</v>
      </c>
      <c r="C441" s="5" t="s">
        <v>309</v>
      </c>
      <c r="D441" s="5" t="s">
        <v>310</v>
      </c>
      <c r="E441" s="5">
        <v>154</v>
      </c>
    </row>
    <row r="442" spans="1:5">
      <c r="A442" s="5" t="s">
        <v>865</v>
      </c>
      <c r="B442" s="5" t="s">
        <v>866</v>
      </c>
      <c r="C442" s="5" t="s">
        <v>319</v>
      </c>
      <c r="D442" s="5" t="s">
        <v>320</v>
      </c>
      <c r="E442" s="5">
        <v>6</v>
      </c>
    </row>
    <row r="443" spans="1:5">
      <c r="A443" s="5" t="s">
        <v>865</v>
      </c>
      <c r="B443" s="5" t="s">
        <v>866</v>
      </c>
      <c r="C443" s="5" t="s">
        <v>323</v>
      </c>
      <c r="D443" s="5" t="s">
        <v>324</v>
      </c>
      <c r="E443" s="5">
        <v>4593</v>
      </c>
    </row>
    <row r="444" spans="1:5">
      <c r="A444" s="5" t="s">
        <v>867</v>
      </c>
      <c r="B444" s="5" t="s">
        <v>868</v>
      </c>
      <c r="C444" s="5" t="s">
        <v>804</v>
      </c>
      <c r="D444" s="5" t="s">
        <v>805</v>
      </c>
      <c r="E444" s="5">
        <v>74</v>
      </c>
    </row>
    <row r="445" spans="1:5">
      <c r="A445" s="5" t="s">
        <v>867</v>
      </c>
      <c r="B445" s="5" t="s">
        <v>868</v>
      </c>
      <c r="C445" s="5" t="s">
        <v>676</v>
      </c>
      <c r="D445" s="5" t="s">
        <v>677</v>
      </c>
      <c r="E445" s="5">
        <v>370</v>
      </c>
    </row>
    <row r="446" spans="1:5">
      <c r="A446" s="5" t="s">
        <v>867</v>
      </c>
      <c r="B446" s="5" t="s">
        <v>868</v>
      </c>
      <c r="C446" s="5" t="s">
        <v>690</v>
      </c>
      <c r="D446" s="5" t="s">
        <v>691</v>
      </c>
      <c r="E446" s="5">
        <v>58</v>
      </c>
    </row>
    <row r="447" spans="1:5">
      <c r="A447" s="5" t="s">
        <v>869</v>
      </c>
      <c r="B447" s="5" t="s">
        <v>870</v>
      </c>
      <c r="C447" s="5" t="s">
        <v>259</v>
      </c>
      <c r="D447" s="5" t="s">
        <v>260</v>
      </c>
      <c r="E447" s="5">
        <v>8</v>
      </c>
    </row>
    <row r="448" spans="1:5">
      <c r="A448" s="5" t="s">
        <v>871</v>
      </c>
      <c r="B448" s="5" t="s">
        <v>872</v>
      </c>
      <c r="C448" s="5" t="s">
        <v>873</v>
      </c>
      <c r="D448" s="5" t="s">
        <v>874</v>
      </c>
      <c r="E448" s="5">
        <v>119</v>
      </c>
    </row>
    <row r="449" spans="1:5">
      <c r="A449" s="5" t="s">
        <v>325</v>
      </c>
      <c r="B449" s="5" t="s">
        <v>326</v>
      </c>
      <c r="C449" s="5" t="s">
        <v>27</v>
      </c>
      <c r="D449" s="5" t="s">
        <v>28</v>
      </c>
      <c r="E449" s="5">
        <v>20017</v>
      </c>
    </row>
    <row r="450" spans="1:5">
      <c r="A450" s="5" t="s">
        <v>325</v>
      </c>
      <c r="B450" s="5" t="s">
        <v>326</v>
      </c>
      <c r="C450" s="5" t="s">
        <v>100</v>
      </c>
      <c r="D450" s="5" t="s">
        <v>101</v>
      </c>
      <c r="E450" s="5">
        <v>5136</v>
      </c>
    </row>
    <row r="451" spans="1:5">
      <c r="A451" s="5" t="s">
        <v>325</v>
      </c>
      <c r="B451" s="5" t="s">
        <v>326</v>
      </c>
      <c r="C451" s="5" t="s">
        <v>327</v>
      </c>
      <c r="D451" s="5" t="s">
        <v>328</v>
      </c>
      <c r="E451" s="5">
        <v>858</v>
      </c>
    </row>
    <row r="452" spans="1:5">
      <c r="A452" s="5" t="s">
        <v>325</v>
      </c>
      <c r="B452" s="5" t="s">
        <v>326</v>
      </c>
      <c r="C452" s="5" t="s">
        <v>329</v>
      </c>
      <c r="D452" s="5" t="s">
        <v>330</v>
      </c>
      <c r="E452" s="5">
        <v>57037</v>
      </c>
    </row>
    <row r="453" spans="1:5">
      <c r="A453" s="5" t="s">
        <v>325</v>
      </c>
      <c r="B453" s="5" t="s">
        <v>326</v>
      </c>
      <c r="C453" s="5" t="s">
        <v>660</v>
      </c>
      <c r="D453" s="5" t="s">
        <v>661</v>
      </c>
      <c r="E453" s="5">
        <v>2675</v>
      </c>
    </row>
    <row r="454" spans="1:5">
      <c r="A454" s="5" t="s">
        <v>325</v>
      </c>
      <c r="B454" s="5" t="s">
        <v>326</v>
      </c>
      <c r="C454" s="5" t="s">
        <v>301</v>
      </c>
      <c r="D454" s="5" t="s">
        <v>302</v>
      </c>
      <c r="E454" s="5">
        <v>9</v>
      </c>
    </row>
    <row r="455" spans="1:5">
      <c r="A455" s="5" t="s">
        <v>325</v>
      </c>
      <c r="B455" s="5" t="s">
        <v>326</v>
      </c>
      <c r="C455" s="5" t="s">
        <v>331</v>
      </c>
      <c r="D455" s="5" t="s">
        <v>332</v>
      </c>
      <c r="E455" s="5">
        <v>38795</v>
      </c>
    </row>
    <row r="456" spans="1:5">
      <c r="A456" s="5" t="s">
        <v>325</v>
      </c>
      <c r="B456" s="5" t="s">
        <v>326</v>
      </c>
      <c r="C456" s="5" t="s">
        <v>333</v>
      </c>
      <c r="D456" s="5" t="s">
        <v>334</v>
      </c>
      <c r="E456" s="5">
        <v>9448</v>
      </c>
    </row>
    <row r="457" spans="1:5">
      <c r="A457" s="5" t="s">
        <v>325</v>
      </c>
      <c r="B457" s="5" t="s">
        <v>326</v>
      </c>
      <c r="C457" s="5" t="s">
        <v>132</v>
      </c>
      <c r="D457" s="5" t="s">
        <v>133</v>
      </c>
      <c r="E457" s="5">
        <v>10954</v>
      </c>
    </row>
    <row r="458" spans="1:5">
      <c r="A458" s="5" t="s">
        <v>325</v>
      </c>
      <c r="B458" s="5" t="s">
        <v>326</v>
      </c>
      <c r="C458" s="5" t="s">
        <v>335</v>
      </c>
      <c r="D458" s="5" t="s">
        <v>336</v>
      </c>
      <c r="E458" s="5">
        <v>370</v>
      </c>
    </row>
    <row r="459" spans="1:5">
      <c r="A459" s="5" t="s">
        <v>325</v>
      </c>
      <c r="B459" s="5" t="s">
        <v>326</v>
      </c>
      <c r="C459" s="5" t="s">
        <v>179</v>
      </c>
      <c r="D459" s="5" t="s">
        <v>180</v>
      </c>
      <c r="E459" s="5">
        <v>15249</v>
      </c>
    </row>
    <row r="460" spans="1:5">
      <c r="A460" s="5" t="s">
        <v>325</v>
      </c>
      <c r="B460" s="5" t="s">
        <v>326</v>
      </c>
      <c r="C460" s="5" t="s">
        <v>875</v>
      </c>
      <c r="D460" s="5" t="s">
        <v>876</v>
      </c>
      <c r="E460" s="5">
        <v>1846</v>
      </c>
    </row>
    <row r="461" spans="1:5">
      <c r="A461" s="5" t="s">
        <v>325</v>
      </c>
      <c r="B461" s="5" t="s">
        <v>326</v>
      </c>
      <c r="C461" s="5" t="s">
        <v>183</v>
      </c>
      <c r="D461" s="5" t="s">
        <v>184</v>
      </c>
      <c r="E461" s="5">
        <v>2</v>
      </c>
    </row>
    <row r="462" spans="1:5">
      <c r="A462" s="5" t="s">
        <v>325</v>
      </c>
      <c r="B462" s="5" t="s">
        <v>326</v>
      </c>
      <c r="C462" s="5" t="s">
        <v>877</v>
      </c>
      <c r="D462" s="5" t="s">
        <v>878</v>
      </c>
      <c r="E462" s="5">
        <v>1707</v>
      </c>
    </row>
    <row r="463" spans="1:5">
      <c r="A463" s="5" t="s">
        <v>325</v>
      </c>
      <c r="B463" s="5" t="s">
        <v>326</v>
      </c>
      <c r="C463" s="5" t="s">
        <v>879</v>
      </c>
      <c r="D463" s="5" t="s">
        <v>880</v>
      </c>
      <c r="E463" s="5">
        <v>2886</v>
      </c>
    </row>
    <row r="464" spans="1:5">
      <c r="A464" s="5" t="s">
        <v>325</v>
      </c>
      <c r="B464" s="5" t="s">
        <v>326</v>
      </c>
      <c r="C464" s="5" t="s">
        <v>881</v>
      </c>
      <c r="D464" s="5" t="s">
        <v>882</v>
      </c>
      <c r="E464" s="5">
        <v>62</v>
      </c>
    </row>
    <row r="465" spans="1:5">
      <c r="A465" s="5" t="s">
        <v>325</v>
      </c>
      <c r="B465" s="5" t="s">
        <v>326</v>
      </c>
      <c r="C465" s="5" t="s">
        <v>193</v>
      </c>
      <c r="D465" s="5" t="s">
        <v>194</v>
      </c>
      <c r="E465" s="5">
        <v>16122</v>
      </c>
    </row>
    <row r="466" spans="1:5">
      <c r="A466" s="5" t="s">
        <v>325</v>
      </c>
      <c r="B466" s="5" t="s">
        <v>326</v>
      </c>
      <c r="C466" s="5" t="s">
        <v>883</v>
      </c>
      <c r="D466" s="5" t="s">
        <v>884</v>
      </c>
      <c r="E466" s="5">
        <v>404</v>
      </c>
    </row>
    <row r="467" spans="1:5">
      <c r="A467" s="5" t="s">
        <v>325</v>
      </c>
      <c r="B467" s="5" t="s">
        <v>326</v>
      </c>
      <c r="C467" s="5" t="s">
        <v>195</v>
      </c>
      <c r="D467" s="5" t="s">
        <v>196</v>
      </c>
      <c r="E467" s="5">
        <v>2680</v>
      </c>
    </row>
    <row r="468" spans="1:5">
      <c r="A468" s="5" t="s">
        <v>325</v>
      </c>
      <c r="B468" s="5" t="s">
        <v>326</v>
      </c>
      <c r="C468" s="5" t="s">
        <v>337</v>
      </c>
      <c r="D468" s="5" t="s">
        <v>338</v>
      </c>
      <c r="E468" s="5">
        <v>25868</v>
      </c>
    </row>
    <row r="469" spans="1:5">
      <c r="A469" s="5" t="s">
        <v>325</v>
      </c>
      <c r="B469" s="5" t="s">
        <v>326</v>
      </c>
      <c r="C469" s="5" t="s">
        <v>339</v>
      </c>
      <c r="D469" s="5" t="s">
        <v>340</v>
      </c>
      <c r="E469" s="5">
        <v>898</v>
      </c>
    </row>
    <row r="470" spans="1:5">
      <c r="A470" s="5" t="s">
        <v>325</v>
      </c>
      <c r="B470" s="5" t="s">
        <v>326</v>
      </c>
      <c r="C470" s="5" t="s">
        <v>341</v>
      </c>
      <c r="D470" s="5" t="s">
        <v>342</v>
      </c>
      <c r="E470" s="5">
        <v>15801</v>
      </c>
    </row>
    <row r="471" spans="1:5">
      <c r="A471" s="5" t="s">
        <v>325</v>
      </c>
      <c r="B471" s="5" t="s">
        <v>326</v>
      </c>
      <c r="C471" s="5" t="s">
        <v>343</v>
      </c>
      <c r="D471" s="5" t="s">
        <v>344</v>
      </c>
      <c r="E471" s="5">
        <v>660</v>
      </c>
    </row>
    <row r="472" spans="1:5">
      <c r="A472" s="5" t="s">
        <v>325</v>
      </c>
      <c r="B472" s="5" t="s">
        <v>326</v>
      </c>
      <c r="C472" s="5" t="s">
        <v>885</v>
      </c>
      <c r="D472" s="5" t="s">
        <v>886</v>
      </c>
      <c r="E472" s="5">
        <v>6292</v>
      </c>
    </row>
    <row r="473" spans="1:5">
      <c r="A473" s="5" t="s">
        <v>325</v>
      </c>
      <c r="B473" s="5" t="s">
        <v>326</v>
      </c>
      <c r="C473" s="5" t="s">
        <v>209</v>
      </c>
      <c r="D473" s="5" t="s">
        <v>210</v>
      </c>
      <c r="E473" s="5">
        <v>87397</v>
      </c>
    </row>
    <row r="474" spans="1:5">
      <c r="A474" s="5" t="s">
        <v>325</v>
      </c>
      <c r="B474" s="5" t="s">
        <v>326</v>
      </c>
      <c r="C474" s="5" t="s">
        <v>345</v>
      </c>
      <c r="D474" s="5" t="s">
        <v>346</v>
      </c>
      <c r="E474" s="5">
        <v>48794</v>
      </c>
    </row>
    <row r="475" spans="1:5">
      <c r="A475" s="5" t="s">
        <v>325</v>
      </c>
      <c r="B475" s="5" t="s">
        <v>326</v>
      </c>
      <c r="C475" s="5" t="s">
        <v>347</v>
      </c>
      <c r="D475" s="5" t="s">
        <v>348</v>
      </c>
      <c r="E475" s="5">
        <v>18969</v>
      </c>
    </row>
    <row r="476" spans="1:5">
      <c r="A476" s="5" t="s">
        <v>325</v>
      </c>
      <c r="B476" s="5" t="s">
        <v>326</v>
      </c>
      <c r="C476" s="5" t="s">
        <v>349</v>
      </c>
      <c r="D476" s="5" t="s">
        <v>350</v>
      </c>
      <c r="E476" s="5">
        <v>15977</v>
      </c>
    </row>
    <row r="477" spans="1:5">
      <c r="A477" s="5" t="s">
        <v>325</v>
      </c>
      <c r="B477" s="5" t="s">
        <v>326</v>
      </c>
      <c r="C477" s="5" t="s">
        <v>211</v>
      </c>
      <c r="D477" s="5" t="s">
        <v>212</v>
      </c>
      <c r="E477" s="5">
        <v>77399</v>
      </c>
    </row>
    <row r="478" spans="1:5">
      <c r="A478" s="5" t="s">
        <v>325</v>
      </c>
      <c r="B478" s="5" t="s">
        <v>326</v>
      </c>
      <c r="C478" s="5" t="s">
        <v>792</v>
      </c>
      <c r="D478" s="5" t="s">
        <v>793</v>
      </c>
      <c r="E478" s="5">
        <v>117</v>
      </c>
    </row>
    <row r="479" spans="1:5">
      <c r="A479" s="5" t="s">
        <v>325</v>
      </c>
      <c r="B479" s="5" t="s">
        <v>326</v>
      </c>
      <c r="C479" s="5" t="s">
        <v>351</v>
      </c>
      <c r="D479" s="5" t="s">
        <v>352</v>
      </c>
      <c r="E479" s="5">
        <v>28819</v>
      </c>
    </row>
    <row r="480" spans="1:5">
      <c r="A480" s="5" t="s">
        <v>325</v>
      </c>
      <c r="B480" s="5" t="s">
        <v>326</v>
      </c>
      <c r="C480" s="5" t="s">
        <v>353</v>
      </c>
      <c r="D480" s="5" t="s">
        <v>354</v>
      </c>
      <c r="E480" s="5">
        <v>918</v>
      </c>
    </row>
    <row r="481" spans="1:5">
      <c r="A481" s="5" t="s">
        <v>325</v>
      </c>
      <c r="B481" s="5" t="s">
        <v>326</v>
      </c>
      <c r="C481" s="5" t="s">
        <v>355</v>
      </c>
      <c r="D481" s="5" t="s">
        <v>356</v>
      </c>
      <c r="E481" s="5">
        <v>180503</v>
      </c>
    </row>
    <row r="482" spans="1:5">
      <c r="A482" s="5" t="s">
        <v>325</v>
      </c>
      <c r="B482" s="5" t="s">
        <v>326</v>
      </c>
      <c r="C482" s="5" t="s">
        <v>887</v>
      </c>
      <c r="D482" s="5" t="s">
        <v>888</v>
      </c>
      <c r="E482" s="5">
        <v>21378</v>
      </c>
    </row>
    <row r="483" spans="1:5">
      <c r="A483" s="5" t="s">
        <v>325</v>
      </c>
      <c r="B483" s="5" t="s">
        <v>326</v>
      </c>
      <c r="C483" s="5" t="s">
        <v>889</v>
      </c>
      <c r="D483" s="5" t="s">
        <v>890</v>
      </c>
      <c r="E483" s="5">
        <v>28919</v>
      </c>
    </row>
    <row r="484" spans="1:5">
      <c r="A484" s="5" t="s">
        <v>325</v>
      </c>
      <c r="B484" s="5" t="s">
        <v>326</v>
      </c>
      <c r="C484" s="5" t="s">
        <v>891</v>
      </c>
      <c r="D484" s="5" t="s">
        <v>892</v>
      </c>
      <c r="E484" s="5">
        <v>26033</v>
      </c>
    </row>
    <row r="485" spans="1:5">
      <c r="A485" s="5" t="s">
        <v>325</v>
      </c>
      <c r="B485" s="5" t="s">
        <v>326</v>
      </c>
      <c r="C485" s="5" t="s">
        <v>678</v>
      </c>
      <c r="D485" s="5" t="s">
        <v>679</v>
      </c>
      <c r="E485" s="5">
        <v>60346</v>
      </c>
    </row>
    <row r="486" spans="1:5">
      <c r="A486" s="5" t="s">
        <v>325</v>
      </c>
      <c r="B486" s="5" t="s">
        <v>326</v>
      </c>
      <c r="C486" s="5" t="s">
        <v>680</v>
      </c>
      <c r="D486" s="5" t="s">
        <v>681</v>
      </c>
      <c r="E486" s="5">
        <v>2889</v>
      </c>
    </row>
    <row r="487" spans="1:5">
      <c r="A487" s="5" t="s">
        <v>325</v>
      </c>
      <c r="B487" s="5" t="s">
        <v>326</v>
      </c>
      <c r="C487" s="5" t="s">
        <v>893</v>
      </c>
      <c r="D487" s="5" t="s">
        <v>894</v>
      </c>
      <c r="E487" s="5">
        <v>114</v>
      </c>
    </row>
    <row r="488" spans="1:5">
      <c r="A488" s="5" t="s">
        <v>325</v>
      </c>
      <c r="B488" s="5" t="s">
        <v>326</v>
      </c>
      <c r="C488" s="5" t="s">
        <v>895</v>
      </c>
      <c r="D488" s="5" t="s">
        <v>896</v>
      </c>
      <c r="E488" s="5">
        <v>14687</v>
      </c>
    </row>
    <row r="489" spans="1:5">
      <c r="A489" s="5" t="s">
        <v>325</v>
      </c>
      <c r="B489" s="5" t="s">
        <v>326</v>
      </c>
      <c r="C489" s="5" t="s">
        <v>897</v>
      </c>
      <c r="D489" s="5" t="s">
        <v>898</v>
      </c>
      <c r="E489" s="5">
        <v>4861</v>
      </c>
    </row>
    <row r="490" spans="1:5">
      <c r="A490" s="5" t="s">
        <v>325</v>
      </c>
      <c r="B490" s="5" t="s">
        <v>326</v>
      </c>
      <c r="C490" s="5" t="s">
        <v>826</v>
      </c>
      <c r="D490" s="5" t="s">
        <v>827</v>
      </c>
      <c r="E490" s="5">
        <v>1017</v>
      </c>
    </row>
    <row r="491" spans="1:5">
      <c r="A491" s="5" t="s">
        <v>325</v>
      </c>
      <c r="B491" s="5" t="s">
        <v>326</v>
      </c>
      <c r="C491" s="5" t="s">
        <v>357</v>
      </c>
      <c r="D491" s="5" t="s">
        <v>358</v>
      </c>
      <c r="E491" s="5">
        <v>45647</v>
      </c>
    </row>
    <row r="492" spans="1:5">
      <c r="A492" s="5" t="s">
        <v>325</v>
      </c>
      <c r="B492" s="5" t="s">
        <v>326</v>
      </c>
      <c r="C492" s="5" t="s">
        <v>138</v>
      </c>
      <c r="D492" s="5" t="s">
        <v>139</v>
      </c>
      <c r="E492" s="5">
        <v>72827</v>
      </c>
    </row>
    <row r="493" spans="1:5">
      <c r="A493" s="5" t="s">
        <v>325</v>
      </c>
      <c r="B493" s="5" t="s">
        <v>326</v>
      </c>
      <c r="C493" s="5" t="s">
        <v>359</v>
      </c>
      <c r="D493" s="5" t="s">
        <v>360</v>
      </c>
      <c r="E493" s="5">
        <v>783</v>
      </c>
    </row>
    <row r="494" spans="1:5">
      <c r="A494" s="5" t="s">
        <v>325</v>
      </c>
      <c r="B494" s="5" t="s">
        <v>326</v>
      </c>
      <c r="C494" s="5" t="s">
        <v>142</v>
      </c>
      <c r="D494" s="5" t="s">
        <v>143</v>
      </c>
      <c r="E494" s="5">
        <v>674</v>
      </c>
    </row>
    <row r="495" spans="1:5">
      <c r="A495" s="5" t="s">
        <v>899</v>
      </c>
      <c r="B495" s="5" t="s">
        <v>900</v>
      </c>
      <c r="C495" s="5" t="s">
        <v>901</v>
      </c>
      <c r="D495" s="5" t="s">
        <v>902</v>
      </c>
      <c r="E495" s="5">
        <v>2244</v>
      </c>
    </row>
    <row r="496" spans="1:5">
      <c r="A496" s="5" t="s">
        <v>361</v>
      </c>
      <c r="B496" s="5" t="s">
        <v>362</v>
      </c>
      <c r="C496" s="5" t="s">
        <v>363</v>
      </c>
      <c r="D496" s="5" t="s">
        <v>364</v>
      </c>
      <c r="E496" s="5">
        <v>31528</v>
      </c>
    </row>
    <row r="497" spans="1:5">
      <c r="A497" s="5" t="s">
        <v>903</v>
      </c>
      <c r="B497" s="5" t="s">
        <v>904</v>
      </c>
      <c r="C497" s="5" t="s">
        <v>905</v>
      </c>
      <c r="D497" s="5" t="s">
        <v>906</v>
      </c>
      <c r="E497" s="5">
        <v>18714</v>
      </c>
    </row>
    <row r="498" spans="1:5">
      <c r="A498" s="5" t="s">
        <v>365</v>
      </c>
      <c r="B498" s="5" t="s">
        <v>366</v>
      </c>
      <c r="C498" s="5" t="s">
        <v>907</v>
      </c>
      <c r="D498" s="5" t="s">
        <v>908</v>
      </c>
      <c r="E498" s="5">
        <v>4155</v>
      </c>
    </row>
    <row r="499" spans="1:5">
      <c r="A499" s="5" t="s">
        <v>365</v>
      </c>
      <c r="B499" s="5" t="s">
        <v>366</v>
      </c>
      <c r="C499" s="5" t="s">
        <v>100</v>
      </c>
      <c r="D499" s="5" t="s">
        <v>101</v>
      </c>
      <c r="E499" s="5">
        <v>1813</v>
      </c>
    </row>
    <row r="500" spans="1:5">
      <c r="A500" s="5" t="s">
        <v>365</v>
      </c>
      <c r="B500" s="5" t="s">
        <v>366</v>
      </c>
      <c r="C500" s="5" t="s">
        <v>263</v>
      </c>
      <c r="D500" s="5" t="s">
        <v>264</v>
      </c>
      <c r="E500" s="5">
        <v>5225</v>
      </c>
    </row>
    <row r="501" spans="1:5">
      <c r="A501" s="5" t="s">
        <v>365</v>
      </c>
      <c r="B501" s="5" t="s">
        <v>366</v>
      </c>
      <c r="C501" s="5" t="s">
        <v>303</v>
      </c>
      <c r="D501" s="5" t="s">
        <v>304</v>
      </c>
      <c r="E501" s="5">
        <v>1</v>
      </c>
    </row>
    <row r="502" spans="1:5">
      <c r="A502" s="5" t="s">
        <v>365</v>
      </c>
      <c r="B502" s="5" t="s">
        <v>366</v>
      </c>
      <c r="C502" s="5" t="s">
        <v>33</v>
      </c>
      <c r="D502" s="5" t="s">
        <v>34</v>
      </c>
      <c r="E502" s="5">
        <v>1786</v>
      </c>
    </row>
    <row r="503" spans="1:5">
      <c r="A503" s="5" t="s">
        <v>365</v>
      </c>
      <c r="B503" s="5" t="s">
        <v>366</v>
      </c>
      <c r="C503" s="5" t="s">
        <v>345</v>
      </c>
      <c r="D503" s="5" t="s">
        <v>346</v>
      </c>
      <c r="E503" s="5">
        <v>104</v>
      </c>
    </row>
    <row r="504" spans="1:5">
      <c r="A504" s="5" t="s">
        <v>365</v>
      </c>
      <c r="B504" s="5" t="s">
        <v>366</v>
      </c>
      <c r="C504" s="5" t="s">
        <v>351</v>
      </c>
      <c r="D504" s="5" t="s">
        <v>352</v>
      </c>
      <c r="E504" s="5">
        <v>1</v>
      </c>
    </row>
    <row r="505" spans="1:5">
      <c r="A505" s="5" t="s">
        <v>365</v>
      </c>
      <c r="B505" s="5" t="s">
        <v>366</v>
      </c>
      <c r="C505" s="5" t="s">
        <v>367</v>
      </c>
      <c r="D505" s="5" t="s">
        <v>368</v>
      </c>
      <c r="E505" s="5">
        <v>44691</v>
      </c>
    </row>
    <row r="506" spans="1:5">
      <c r="A506" s="5" t="s">
        <v>365</v>
      </c>
      <c r="B506" s="5" t="s">
        <v>366</v>
      </c>
      <c r="C506" s="5" t="s">
        <v>369</v>
      </c>
      <c r="D506" s="5" t="s">
        <v>370</v>
      </c>
      <c r="E506" s="5">
        <v>74290</v>
      </c>
    </row>
    <row r="507" spans="1:5">
      <c r="A507" s="5" t="s">
        <v>371</v>
      </c>
      <c r="B507" s="5" t="s">
        <v>372</v>
      </c>
      <c r="C507" s="5" t="s">
        <v>373</v>
      </c>
      <c r="D507" s="5" t="s">
        <v>372</v>
      </c>
      <c r="E507" s="5">
        <v>24068</v>
      </c>
    </row>
    <row r="508" spans="1:5">
      <c r="A508" s="5" t="s">
        <v>909</v>
      </c>
      <c r="B508" s="5" t="s">
        <v>910</v>
      </c>
      <c r="C508" s="5" t="s">
        <v>911</v>
      </c>
      <c r="D508" s="5" t="s">
        <v>910</v>
      </c>
      <c r="E508" s="5">
        <v>635</v>
      </c>
    </row>
    <row r="509" spans="1:5">
      <c r="A509" s="5" t="s">
        <v>912</v>
      </c>
      <c r="B509" s="5" t="s">
        <v>913</v>
      </c>
      <c r="C509" s="5" t="s">
        <v>914</v>
      </c>
      <c r="D509" s="5" t="s">
        <v>915</v>
      </c>
      <c r="E509" s="5">
        <v>41156</v>
      </c>
    </row>
    <row r="510" spans="1:5">
      <c r="A510" s="5" t="s">
        <v>916</v>
      </c>
      <c r="B510" s="5" t="s">
        <v>917</v>
      </c>
      <c r="C510" s="5" t="s">
        <v>918</v>
      </c>
      <c r="D510" s="5" t="s">
        <v>919</v>
      </c>
      <c r="E510" s="5">
        <v>62207</v>
      </c>
    </row>
    <row r="511" spans="1:5">
      <c r="A511" s="5" t="s">
        <v>916</v>
      </c>
      <c r="B511" s="5" t="s">
        <v>917</v>
      </c>
      <c r="C511" s="5" t="s">
        <v>920</v>
      </c>
      <c r="D511" s="5" t="s">
        <v>921</v>
      </c>
      <c r="E511" s="5">
        <v>5287</v>
      </c>
    </row>
    <row r="512" spans="1:5">
      <c r="A512" s="5" t="s">
        <v>922</v>
      </c>
      <c r="B512" s="5" t="s">
        <v>923</v>
      </c>
      <c r="C512" s="5" t="s">
        <v>924</v>
      </c>
      <c r="D512" s="5" t="s">
        <v>923</v>
      </c>
      <c r="E512" s="5">
        <v>476</v>
      </c>
    </row>
    <row r="513" spans="1:5">
      <c r="A513" s="5" t="s">
        <v>925</v>
      </c>
      <c r="B513" s="5" t="s">
        <v>926</v>
      </c>
      <c r="C513" s="5" t="s">
        <v>927</v>
      </c>
      <c r="D513" s="5" t="s">
        <v>926</v>
      </c>
      <c r="E513" s="5">
        <v>17</v>
      </c>
    </row>
    <row r="514" spans="1:5">
      <c r="A514" s="5" t="s">
        <v>928</v>
      </c>
      <c r="B514" s="5" t="s">
        <v>929</v>
      </c>
      <c r="C514" s="5" t="s">
        <v>930</v>
      </c>
      <c r="D514" s="5" t="s">
        <v>931</v>
      </c>
      <c r="E514" s="5">
        <v>960</v>
      </c>
    </row>
    <row r="515" spans="1:5">
      <c r="A515" s="5" t="s">
        <v>932</v>
      </c>
      <c r="B515" s="5" t="s">
        <v>933</v>
      </c>
      <c r="C515" s="5" t="s">
        <v>934</v>
      </c>
      <c r="D515" s="5" t="s">
        <v>935</v>
      </c>
      <c r="E515" s="5">
        <v>20166</v>
      </c>
    </row>
    <row r="516" spans="1:5">
      <c r="A516" s="5" t="s">
        <v>374</v>
      </c>
      <c r="B516" s="5" t="s">
        <v>375</v>
      </c>
      <c r="C516" s="5" t="s">
        <v>782</v>
      </c>
      <c r="D516" s="5" t="s">
        <v>783</v>
      </c>
      <c r="E516" s="5">
        <v>3409</v>
      </c>
    </row>
    <row r="517" spans="1:5">
      <c r="A517" s="5" t="s">
        <v>374</v>
      </c>
      <c r="B517" s="5" t="s">
        <v>375</v>
      </c>
      <c r="C517" s="5" t="s">
        <v>201</v>
      </c>
      <c r="D517" s="5" t="s">
        <v>202</v>
      </c>
      <c r="E517" s="5">
        <v>29328</v>
      </c>
    </row>
    <row r="518" spans="1:5">
      <c r="A518" s="5" t="s">
        <v>374</v>
      </c>
      <c r="B518" s="5" t="s">
        <v>375</v>
      </c>
      <c r="C518" s="5" t="s">
        <v>205</v>
      </c>
      <c r="D518" s="5" t="s">
        <v>206</v>
      </c>
      <c r="E518" s="5">
        <v>387</v>
      </c>
    </row>
    <row r="519" spans="1:5">
      <c r="A519" s="5" t="s">
        <v>374</v>
      </c>
      <c r="B519" s="5" t="s">
        <v>375</v>
      </c>
      <c r="C519" s="5" t="s">
        <v>138</v>
      </c>
      <c r="D519" s="5" t="s">
        <v>139</v>
      </c>
      <c r="E519" s="5">
        <v>3871</v>
      </c>
    </row>
    <row r="520" spans="1:5">
      <c r="A520" s="5" t="s">
        <v>374</v>
      </c>
      <c r="B520" s="5" t="s">
        <v>375</v>
      </c>
      <c r="C520" s="5" t="s">
        <v>233</v>
      </c>
      <c r="D520" s="5" t="s">
        <v>234</v>
      </c>
      <c r="E520" s="5">
        <v>320</v>
      </c>
    </row>
    <row r="521" spans="1:5">
      <c r="A521" s="5" t="s">
        <v>374</v>
      </c>
      <c r="B521" s="5" t="s">
        <v>375</v>
      </c>
      <c r="C521" s="5" t="s">
        <v>376</v>
      </c>
      <c r="D521" s="5" t="s">
        <v>377</v>
      </c>
      <c r="E521" s="5">
        <v>70786</v>
      </c>
    </row>
    <row r="522" spans="1:5">
      <c r="A522" s="5" t="s">
        <v>374</v>
      </c>
      <c r="B522" s="5" t="s">
        <v>375</v>
      </c>
      <c r="C522" s="5" t="s">
        <v>378</v>
      </c>
      <c r="D522" s="5" t="s">
        <v>379</v>
      </c>
      <c r="E522" s="5">
        <v>37292</v>
      </c>
    </row>
    <row r="523" spans="1:5">
      <c r="A523" s="5" t="s">
        <v>374</v>
      </c>
      <c r="B523" s="5" t="s">
        <v>375</v>
      </c>
      <c r="C523" s="5" t="s">
        <v>936</v>
      </c>
      <c r="D523" s="5" t="s">
        <v>937</v>
      </c>
      <c r="E523" s="5">
        <v>3256</v>
      </c>
    </row>
    <row r="524" spans="1:5">
      <c r="A524" s="5" t="s">
        <v>374</v>
      </c>
      <c r="B524" s="5" t="s">
        <v>375</v>
      </c>
      <c r="C524" s="5" t="s">
        <v>380</v>
      </c>
      <c r="D524" s="5" t="s">
        <v>381</v>
      </c>
      <c r="E524" s="5">
        <v>45504</v>
      </c>
    </row>
    <row r="525" spans="1:5">
      <c r="A525" s="5" t="s">
        <v>374</v>
      </c>
      <c r="B525" s="5" t="s">
        <v>375</v>
      </c>
      <c r="C525" s="5" t="s">
        <v>938</v>
      </c>
      <c r="D525" s="5" t="s">
        <v>939</v>
      </c>
      <c r="E525" s="5">
        <v>10463</v>
      </c>
    </row>
    <row r="526" spans="1:5">
      <c r="A526" s="5" t="s">
        <v>374</v>
      </c>
      <c r="B526" s="5" t="s">
        <v>375</v>
      </c>
      <c r="C526" s="5" t="s">
        <v>940</v>
      </c>
      <c r="D526" s="5" t="s">
        <v>941</v>
      </c>
      <c r="E526" s="5">
        <v>2571</v>
      </c>
    </row>
    <row r="527" spans="1:5">
      <c r="A527" s="5" t="s">
        <v>942</v>
      </c>
      <c r="B527" s="5" t="s">
        <v>943</v>
      </c>
      <c r="C527" s="5" t="s">
        <v>944</v>
      </c>
      <c r="D527" s="5" t="s">
        <v>945</v>
      </c>
      <c r="E527" s="5">
        <v>214</v>
      </c>
    </row>
    <row r="528" spans="1:5">
      <c r="A528" s="5" t="s">
        <v>942</v>
      </c>
      <c r="B528" s="5" t="s">
        <v>943</v>
      </c>
      <c r="C528" s="5" t="s">
        <v>946</v>
      </c>
      <c r="D528" s="5" t="s">
        <v>947</v>
      </c>
      <c r="E528" s="5">
        <v>540</v>
      </c>
    </row>
    <row r="529" spans="1:5">
      <c r="A529" s="5" t="s">
        <v>942</v>
      </c>
      <c r="B529" s="5" t="s">
        <v>943</v>
      </c>
      <c r="C529" s="5" t="s">
        <v>948</v>
      </c>
      <c r="D529" s="5" t="s">
        <v>949</v>
      </c>
      <c r="E529" s="5">
        <v>2044</v>
      </c>
    </row>
    <row r="530" spans="1:5">
      <c r="A530" s="5" t="s">
        <v>942</v>
      </c>
      <c r="B530" s="5" t="s">
        <v>943</v>
      </c>
      <c r="C530" s="5" t="s">
        <v>950</v>
      </c>
      <c r="D530" s="5" t="s">
        <v>951</v>
      </c>
      <c r="E530" s="5">
        <v>331</v>
      </c>
    </row>
    <row r="531" spans="1:5">
      <c r="A531" s="5" t="s">
        <v>942</v>
      </c>
      <c r="B531" s="5" t="s">
        <v>943</v>
      </c>
      <c r="C531" s="5" t="s">
        <v>952</v>
      </c>
      <c r="D531" s="5" t="s">
        <v>953</v>
      </c>
      <c r="E531" s="5">
        <v>283</v>
      </c>
    </row>
    <row r="532" spans="1:5">
      <c r="A532" s="5" t="s">
        <v>942</v>
      </c>
      <c r="B532" s="5" t="s">
        <v>943</v>
      </c>
      <c r="C532" s="5" t="s">
        <v>954</v>
      </c>
      <c r="D532" s="5" t="s">
        <v>955</v>
      </c>
      <c r="E532" s="5">
        <v>975</v>
      </c>
    </row>
    <row r="533" spans="1:5">
      <c r="A533" s="5" t="s">
        <v>942</v>
      </c>
      <c r="B533" s="5" t="s">
        <v>943</v>
      </c>
      <c r="C533" s="5" t="s">
        <v>956</v>
      </c>
      <c r="D533" s="5" t="s">
        <v>957</v>
      </c>
      <c r="E533" s="5">
        <v>448</v>
      </c>
    </row>
    <row r="534" spans="1:5">
      <c r="A534" s="5" t="s">
        <v>942</v>
      </c>
      <c r="B534" s="5" t="s">
        <v>943</v>
      </c>
      <c r="C534" s="5" t="s">
        <v>958</v>
      </c>
      <c r="D534" s="5" t="s">
        <v>959</v>
      </c>
      <c r="E534" s="5">
        <v>215</v>
      </c>
    </row>
    <row r="535" spans="1:5">
      <c r="A535" s="5" t="s">
        <v>942</v>
      </c>
      <c r="B535" s="5" t="s">
        <v>943</v>
      </c>
      <c r="C535" s="5" t="s">
        <v>960</v>
      </c>
      <c r="D535" s="5" t="s">
        <v>957</v>
      </c>
      <c r="E535" s="5">
        <v>1100</v>
      </c>
    </row>
    <row r="536" spans="1:5">
      <c r="A536" s="5" t="s">
        <v>942</v>
      </c>
      <c r="B536" s="5" t="s">
        <v>943</v>
      </c>
      <c r="C536" s="5" t="s">
        <v>961</v>
      </c>
      <c r="D536" s="5" t="s">
        <v>955</v>
      </c>
      <c r="E536" s="5">
        <v>1257</v>
      </c>
    </row>
    <row r="537" spans="1:5">
      <c r="A537" s="5" t="s">
        <v>942</v>
      </c>
      <c r="B537" s="5" t="s">
        <v>943</v>
      </c>
      <c r="C537" s="5" t="s">
        <v>962</v>
      </c>
      <c r="D537" s="5" t="s">
        <v>957</v>
      </c>
      <c r="E537" s="5">
        <v>781</v>
      </c>
    </row>
    <row r="538" spans="1:5">
      <c r="A538" s="5" t="s">
        <v>942</v>
      </c>
      <c r="B538" s="5" t="s">
        <v>943</v>
      </c>
      <c r="C538" s="5" t="s">
        <v>963</v>
      </c>
      <c r="D538" s="5" t="s">
        <v>964</v>
      </c>
      <c r="E538" s="5">
        <v>282</v>
      </c>
    </row>
    <row r="539" spans="1:5">
      <c r="A539" s="5" t="s">
        <v>942</v>
      </c>
      <c r="B539" s="5" t="s">
        <v>943</v>
      </c>
      <c r="C539" s="5" t="s">
        <v>965</v>
      </c>
      <c r="D539" s="5" t="s">
        <v>966</v>
      </c>
      <c r="E539" s="5">
        <v>899</v>
      </c>
    </row>
    <row r="540" spans="1:5">
      <c r="A540" s="5" t="s">
        <v>942</v>
      </c>
      <c r="B540" s="5" t="s">
        <v>943</v>
      </c>
      <c r="C540" s="5" t="s">
        <v>967</v>
      </c>
      <c r="D540" s="5" t="s">
        <v>968</v>
      </c>
      <c r="E540" s="5">
        <v>761</v>
      </c>
    </row>
    <row r="541" spans="1:5">
      <c r="A541" s="5" t="s">
        <v>942</v>
      </c>
      <c r="B541" s="5" t="s">
        <v>943</v>
      </c>
      <c r="C541" s="5" t="s">
        <v>969</v>
      </c>
      <c r="D541" s="5" t="s">
        <v>970</v>
      </c>
      <c r="E541" s="5">
        <v>1049</v>
      </c>
    </row>
    <row r="542" spans="1:5">
      <c r="A542" s="5" t="s">
        <v>942</v>
      </c>
      <c r="B542" s="5" t="s">
        <v>943</v>
      </c>
      <c r="C542" s="5" t="s">
        <v>971</v>
      </c>
      <c r="D542" s="5" t="s">
        <v>972</v>
      </c>
      <c r="E542" s="5">
        <v>1792</v>
      </c>
    </row>
    <row r="543" spans="1:5">
      <c r="A543" s="5" t="s">
        <v>942</v>
      </c>
      <c r="B543" s="5" t="s">
        <v>943</v>
      </c>
      <c r="C543" s="5" t="s">
        <v>973</v>
      </c>
      <c r="D543" s="5" t="s">
        <v>974</v>
      </c>
      <c r="E543" s="5">
        <v>2010</v>
      </c>
    </row>
    <row r="544" spans="1:5">
      <c r="A544" s="5" t="s">
        <v>942</v>
      </c>
      <c r="B544" s="5" t="s">
        <v>943</v>
      </c>
      <c r="C544" s="5" t="s">
        <v>975</v>
      </c>
      <c r="D544" s="5" t="s">
        <v>976</v>
      </c>
      <c r="E544" s="5">
        <v>203</v>
      </c>
    </row>
    <row r="545" spans="1:5">
      <c r="A545" s="5" t="s">
        <v>942</v>
      </c>
      <c r="B545" s="5" t="s">
        <v>943</v>
      </c>
      <c r="C545" s="5" t="s">
        <v>977</v>
      </c>
      <c r="D545" s="5" t="s">
        <v>978</v>
      </c>
      <c r="E545" s="5">
        <v>492</v>
      </c>
    </row>
    <row r="546" spans="1:5">
      <c r="A546" s="5" t="s">
        <v>942</v>
      </c>
      <c r="B546" s="5" t="s">
        <v>943</v>
      </c>
      <c r="C546" s="5" t="s">
        <v>979</v>
      </c>
      <c r="D546" s="5" t="s">
        <v>955</v>
      </c>
      <c r="E546" s="5">
        <v>1592</v>
      </c>
    </row>
    <row r="547" spans="1:5">
      <c r="A547" s="5" t="s">
        <v>942</v>
      </c>
      <c r="B547" s="5" t="s">
        <v>943</v>
      </c>
      <c r="C547" s="5" t="s">
        <v>980</v>
      </c>
      <c r="D547" s="5" t="s">
        <v>981</v>
      </c>
      <c r="E547" s="5">
        <v>340</v>
      </c>
    </row>
    <row r="548" spans="1:5">
      <c r="A548" s="5" t="s">
        <v>982</v>
      </c>
      <c r="B548" s="5" t="s">
        <v>983</v>
      </c>
      <c r="C548" s="5" t="s">
        <v>114</v>
      </c>
      <c r="D548" s="5" t="s">
        <v>115</v>
      </c>
      <c r="E548" s="5">
        <v>6068</v>
      </c>
    </row>
    <row r="549" spans="1:5">
      <c r="A549" s="5" t="s">
        <v>982</v>
      </c>
      <c r="B549" s="5" t="s">
        <v>983</v>
      </c>
      <c r="C549" s="5" t="s">
        <v>879</v>
      </c>
      <c r="D549" s="5" t="s">
        <v>880</v>
      </c>
      <c r="E549" s="5">
        <v>791</v>
      </c>
    </row>
    <row r="550" spans="1:5">
      <c r="A550" s="5" t="s">
        <v>982</v>
      </c>
      <c r="B550" s="5" t="s">
        <v>983</v>
      </c>
      <c r="C550" s="5" t="s">
        <v>984</v>
      </c>
      <c r="D550" s="5" t="s">
        <v>985</v>
      </c>
      <c r="E550" s="5">
        <v>1763</v>
      </c>
    </row>
    <row r="551" spans="1:5">
      <c r="A551" s="5" t="s">
        <v>982</v>
      </c>
      <c r="B551" s="5" t="s">
        <v>983</v>
      </c>
      <c r="C551" s="5" t="s">
        <v>986</v>
      </c>
      <c r="D551" s="5" t="s">
        <v>987</v>
      </c>
      <c r="E551" s="5">
        <v>15653</v>
      </c>
    </row>
    <row r="552" spans="1:5">
      <c r="A552" s="5" t="s">
        <v>982</v>
      </c>
      <c r="B552" s="5" t="s">
        <v>983</v>
      </c>
      <c r="C552" s="5" t="s">
        <v>138</v>
      </c>
      <c r="D552" s="5" t="s">
        <v>139</v>
      </c>
      <c r="E552" s="5">
        <v>634</v>
      </c>
    </row>
    <row r="553" spans="1:5">
      <c r="A553" s="5" t="s">
        <v>982</v>
      </c>
      <c r="B553" s="5" t="s">
        <v>983</v>
      </c>
      <c r="C553" s="5" t="s">
        <v>227</v>
      </c>
      <c r="D553" s="5" t="s">
        <v>228</v>
      </c>
      <c r="E553" s="5">
        <v>3565</v>
      </c>
    </row>
    <row r="554" spans="1:5">
      <c r="A554" s="5" t="s">
        <v>382</v>
      </c>
      <c r="B554" s="5" t="s">
        <v>383</v>
      </c>
      <c r="C554" s="5" t="s">
        <v>384</v>
      </c>
      <c r="D554" s="5" t="s">
        <v>385</v>
      </c>
      <c r="E554" s="5">
        <v>41205</v>
      </c>
    </row>
    <row r="555" spans="1:5">
      <c r="A555" s="5" t="s">
        <v>988</v>
      </c>
      <c r="B555" s="5" t="s">
        <v>989</v>
      </c>
      <c r="C555" s="5" t="s">
        <v>990</v>
      </c>
      <c r="D555" s="5" t="s">
        <v>991</v>
      </c>
      <c r="E555" s="5">
        <v>2157</v>
      </c>
    </row>
    <row r="556" spans="1:5">
      <c r="A556" s="5" t="s">
        <v>992</v>
      </c>
      <c r="B556" s="5" t="s">
        <v>993</v>
      </c>
      <c r="C556" s="5" t="s">
        <v>994</v>
      </c>
      <c r="D556" s="5" t="s">
        <v>993</v>
      </c>
      <c r="E556" s="5">
        <v>632</v>
      </c>
    </row>
    <row r="557" spans="1:5">
      <c r="A557" s="5" t="s">
        <v>995</v>
      </c>
      <c r="B557" s="5" t="s">
        <v>996</v>
      </c>
      <c r="C557" s="5" t="s">
        <v>997</v>
      </c>
      <c r="D557" s="5" t="s">
        <v>998</v>
      </c>
      <c r="E557" s="5">
        <v>36</v>
      </c>
    </row>
    <row r="558" spans="1:5">
      <c r="A558" s="5" t="s">
        <v>995</v>
      </c>
      <c r="B558" s="5" t="s">
        <v>996</v>
      </c>
      <c r="C558" s="5" t="s">
        <v>999</v>
      </c>
      <c r="D558" s="5" t="s">
        <v>1000</v>
      </c>
      <c r="E558" s="5">
        <v>135</v>
      </c>
    </row>
    <row r="559" spans="1:5">
      <c r="A559" s="5" t="s">
        <v>995</v>
      </c>
      <c r="B559" s="5" t="s">
        <v>996</v>
      </c>
      <c r="C559" s="5" t="s">
        <v>1001</v>
      </c>
      <c r="D559" s="5" t="s">
        <v>1002</v>
      </c>
      <c r="E559" s="5">
        <v>351</v>
      </c>
    </row>
    <row r="560" spans="1:5">
      <c r="A560" s="5" t="s">
        <v>995</v>
      </c>
      <c r="B560" s="5" t="s">
        <v>996</v>
      </c>
      <c r="C560" s="5" t="s">
        <v>1003</v>
      </c>
      <c r="D560" s="5" t="s">
        <v>1004</v>
      </c>
      <c r="E560" s="5">
        <v>823</v>
      </c>
    </row>
    <row r="561" spans="1:5">
      <c r="A561" s="5" t="s">
        <v>995</v>
      </c>
      <c r="B561" s="5" t="s">
        <v>996</v>
      </c>
      <c r="C561" s="5" t="s">
        <v>1005</v>
      </c>
      <c r="D561" s="5" t="s">
        <v>1006</v>
      </c>
      <c r="E561" s="5">
        <v>11</v>
      </c>
    </row>
    <row r="562" spans="1:5">
      <c r="A562" s="5" t="s">
        <v>995</v>
      </c>
      <c r="B562" s="5" t="s">
        <v>996</v>
      </c>
      <c r="C562" s="5" t="s">
        <v>1007</v>
      </c>
      <c r="D562" s="5" t="s">
        <v>1008</v>
      </c>
      <c r="E562" s="5">
        <v>533</v>
      </c>
    </row>
    <row r="563" spans="1:5">
      <c r="A563" s="5" t="s">
        <v>995</v>
      </c>
      <c r="B563" s="5" t="s">
        <v>996</v>
      </c>
      <c r="C563" s="5" t="s">
        <v>1009</v>
      </c>
      <c r="D563" s="5" t="s">
        <v>1010</v>
      </c>
      <c r="E563" s="5">
        <v>11</v>
      </c>
    </row>
    <row r="564" spans="1:5">
      <c r="A564" s="5" t="s">
        <v>995</v>
      </c>
      <c r="B564" s="5" t="s">
        <v>996</v>
      </c>
      <c r="C564" s="5" t="s">
        <v>1011</v>
      </c>
      <c r="D564" s="5" t="s">
        <v>1012</v>
      </c>
      <c r="E564" s="5">
        <v>284</v>
      </c>
    </row>
    <row r="565" spans="1:5">
      <c r="A565" s="5" t="s">
        <v>995</v>
      </c>
      <c r="B565" s="5" t="s">
        <v>996</v>
      </c>
      <c r="C565" s="5" t="s">
        <v>1013</v>
      </c>
      <c r="D565" s="5" t="s">
        <v>1012</v>
      </c>
      <c r="E565" s="5">
        <v>447</v>
      </c>
    </row>
    <row r="566" spans="1:5">
      <c r="A566" s="5" t="s">
        <v>995</v>
      </c>
      <c r="B566" s="5" t="s">
        <v>996</v>
      </c>
      <c r="C566" s="5" t="s">
        <v>1014</v>
      </c>
      <c r="D566" s="5" t="s">
        <v>1012</v>
      </c>
      <c r="E566" s="5">
        <v>106</v>
      </c>
    </row>
    <row r="567" spans="1:5">
      <c r="A567" s="5" t="s">
        <v>995</v>
      </c>
      <c r="B567" s="5" t="s">
        <v>996</v>
      </c>
      <c r="C567" s="5" t="s">
        <v>1015</v>
      </c>
      <c r="D567" s="5" t="s">
        <v>1012</v>
      </c>
      <c r="E567" s="5">
        <v>308</v>
      </c>
    </row>
    <row r="568" spans="1:5">
      <c r="A568" s="5" t="s">
        <v>995</v>
      </c>
      <c r="B568" s="5" t="s">
        <v>996</v>
      </c>
      <c r="C568" s="5" t="s">
        <v>1016</v>
      </c>
      <c r="D568" s="5" t="s">
        <v>1012</v>
      </c>
      <c r="E568" s="5">
        <v>615</v>
      </c>
    </row>
    <row r="569" spans="1:5">
      <c r="A569" s="5" t="s">
        <v>1017</v>
      </c>
      <c r="B569" s="5" t="s">
        <v>1018</v>
      </c>
      <c r="C569" s="5" t="s">
        <v>1019</v>
      </c>
      <c r="D569" s="5" t="s">
        <v>1020</v>
      </c>
      <c r="E569" s="5">
        <v>3</v>
      </c>
    </row>
    <row r="570" spans="1:5">
      <c r="A570" s="5" t="s">
        <v>1021</v>
      </c>
      <c r="B570" s="5" t="s">
        <v>1022</v>
      </c>
      <c r="C570" s="5" t="s">
        <v>231</v>
      </c>
      <c r="D570" s="5" t="s">
        <v>232</v>
      </c>
      <c r="E570" s="5">
        <v>56236</v>
      </c>
    </row>
    <row r="571" spans="1:5">
      <c r="A571" s="77" t="s">
        <v>386</v>
      </c>
      <c r="B571" s="77"/>
      <c r="C571" s="77"/>
      <c r="D571" s="77"/>
      <c r="E571" s="6">
        <f>SUM(E2:E570)</f>
        <v>7403975</v>
      </c>
    </row>
    <row r="574" spans="1:5">
      <c r="E574" s="11">
        <f>+E571-E576</f>
        <v>7403047</v>
      </c>
    </row>
    <row r="576" spans="1:5">
      <c r="E576" s="11">
        <v>928</v>
      </c>
    </row>
  </sheetData>
  <mergeCells count="1">
    <mergeCell ref="A571:D571"/>
  </mergeCells>
  <pageMargins left="0.7" right="0.7" top="0.75" bottom="0.75" header="0.3" footer="0.3"/>
  <pageSetup scale="96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4"/>
  <sheetViews>
    <sheetView workbookViewId="0"/>
  </sheetViews>
  <sheetFormatPr defaultRowHeight="15"/>
  <cols>
    <col min="1" max="1" width="8.42578125" style="13" customWidth="1"/>
    <col min="2" max="2" width="26" style="13" customWidth="1"/>
    <col min="3" max="3" width="8.85546875" style="13" bestFit="1" customWidth="1"/>
    <col min="4" max="4" width="22.140625" style="13" customWidth="1"/>
    <col min="5" max="5" width="20.42578125" bestFit="1" customWidth="1"/>
  </cols>
  <sheetData>
    <row r="1" spans="1:5" s="55" customFormat="1" ht="30">
      <c r="A1" s="60" t="s">
        <v>0</v>
      </c>
      <c r="B1" s="61" t="s">
        <v>1</v>
      </c>
      <c r="C1" s="60" t="s">
        <v>2</v>
      </c>
      <c r="D1" s="61" t="s">
        <v>3</v>
      </c>
      <c r="E1" s="62" t="s">
        <v>4</v>
      </c>
    </row>
    <row r="2" spans="1:5">
      <c r="A2" s="5" t="s">
        <v>388</v>
      </c>
      <c r="B2" s="12" t="s">
        <v>389</v>
      </c>
      <c r="C2" s="5" t="s">
        <v>390</v>
      </c>
      <c r="D2" s="12" t="s">
        <v>391</v>
      </c>
      <c r="E2" s="5">
        <v>80</v>
      </c>
    </row>
    <row r="3" spans="1:5">
      <c r="A3" s="5" t="s">
        <v>5</v>
      </c>
      <c r="B3" s="12" t="s">
        <v>6</v>
      </c>
      <c r="C3" s="5" t="s">
        <v>7</v>
      </c>
      <c r="D3" s="12" t="s">
        <v>8</v>
      </c>
      <c r="E3" s="5">
        <v>1843</v>
      </c>
    </row>
    <row r="4" spans="1:5">
      <c r="A4" s="5" t="s">
        <v>396</v>
      </c>
      <c r="B4" s="12" t="s">
        <v>397</v>
      </c>
      <c r="C4" s="5" t="s">
        <v>398</v>
      </c>
      <c r="D4" s="12" t="s">
        <v>399</v>
      </c>
      <c r="E4" s="5">
        <v>19724</v>
      </c>
    </row>
    <row r="5" spans="1:5">
      <c r="A5" s="5" t="s">
        <v>396</v>
      </c>
      <c r="B5" s="12" t="s">
        <v>397</v>
      </c>
      <c r="C5" s="5" t="s">
        <v>400</v>
      </c>
      <c r="D5" s="12" t="s">
        <v>401</v>
      </c>
      <c r="E5" s="5">
        <v>521</v>
      </c>
    </row>
    <row r="6" spans="1:5">
      <c r="A6" s="5" t="s">
        <v>418</v>
      </c>
      <c r="B6" s="12" t="s">
        <v>419</v>
      </c>
      <c r="C6" s="5" t="s">
        <v>243</v>
      </c>
      <c r="D6" s="12" t="s">
        <v>244</v>
      </c>
      <c r="E6" s="5">
        <v>1</v>
      </c>
    </row>
    <row r="7" spans="1:5">
      <c r="A7" s="5" t="s">
        <v>9</v>
      </c>
      <c r="B7" s="12" t="s">
        <v>10</v>
      </c>
      <c r="C7" s="5" t="s">
        <v>424</v>
      </c>
      <c r="D7" s="12" t="s">
        <v>425</v>
      </c>
      <c r="E7" s="5">
        <v>1097</v>
      </c>
    </row>
    <row r="8" spans="1:5">
      <c r="A8" s="5" t="s">
        <v>9</v>
      </c>
      <c r="B8" s="12" t="s">
        <v>10</v>
      </c>
      <c r="C8" s="5" t="s">
        <v>426</v>
      </c>
      <c r="D8" s="12" t="s">
        <v>427</v>
      </c>
      <c r="E8" s="5">
        <v>2071</v>
      </c>
    </row>
    <row r="9" spans="1:5">
      <c r="A9" s="5" t="s">
        <v>9</v>
      </c>
      <c r="B9" s="12" t="s">
        <v>10</v>
      </c>
      <c r="C9" s="5" t="s">
        <v>432</v>
      </c>
      <c r="D9" s="12" t="s">
        <v>433</v>
      </c>
      <c r="E9" s="5">
        <v>1</v>
      </c>
    </row>
    <row r="10" spans="1:5">
      <c r="A10" s="5" t="s">
        <v>9</v>
      </c>
      <c r="B10" s="12" t="s">
        <v>10</v>
      </c>
      <c r="C10" s="5" t="s">
        <v>434</v>
      </c>
      <c r="D10" s="12" t="s">
        <v>435</v>
      </c>
      <c r="E10" s="5">
        <v>777</v>
      </c>
    </row>
    <row r="11" spans="1:5">
      <c r="A11" s="5" t="s">
        <v>9</v>
      </c>
      <c r="B11" s="12" t="s">
        <v>10</v>
      </c>
      <c r="C11" s="5" t="s">
        <v>438</v>
      </c>
      <c r="D11" s="12" t="s">
        <v>439</v>
      </c>
      <c r="E11" s="5">
        <v>661</v>
      </c>
    </row>
    <row r="12" spans="1:5">
      <c r="A12" s="5" t="s">
        <v>9</v>
      </c>
      <c r="B12" s="12" t="s">
        <v>10</v>
      </c>
      <c r="C12" s="5" t="s">
        <v>442</v>
      </c>
      <c r="D12" s="12" t="s">
        <v>443</v>
      </c>
      <c r="E12" s="5">
        <v>57</v>
      </c>
    </row>
    <row r="13" spans="1:5">
      <c r="A13" s="5" t="s">
        <v>9</v>
      </c>
      <c r="B13" s="12" t="s">
        <v>10</v>
      </c>
      <c r="C13" s="5" t="s">
        <v>448</v>
      </c>
      <c r="D13" s="12" t="s">
        <v>449</v>
      </c>
      <c r="E13" s="5">
        <v>200</v>
      </c>
    </row>
    <row r="14" spans="1:5">
      <c r="A14" s="5" t="s">
        <v>9</v>
      </c>
      <c r="B14" s="12" t="s">
        <v>10</v>
      </c>
      <c r="C14" s="5" t="s">
        <v>450</v>
      </c>
      <c r="D14" s="12" t="s">
        <v>451</v>
      </c>
      <c r="E14" s="5">
        <v>7</v>
      </c>
    </row>
    <row r="15" spans="1:5">
      <c r="A15" s="5" t="s">
        <v>9</v>
      </c>
      <c r="B15" s="12" t="s">
        <v>10</v>
      </c>
      <c r="C15" s="5" t="s">
        <v>456</v>
      </c>
      <c r="D15" s="12" t="s">
        <v>457</v>
      </c>
      <c r="E15" s="5">
        <v>18</v>
      </c>
    </row>
    <row r="16" spans="1:5">
      <c r="A16" s="5" t="s">
        <v>15</v>
      </c>
      <c r="B16" s="12" t="s">
        <v>16</v>
      </c>
      <c r="C16" s="5" t="s">
        <v>17</v>
      </c>
      <c r="D16" s="12" t="s">
        <v>18</v>
      </c>
      <c r="E16" s="5">
        <v>19</v>
      </c>
    </row>
    <row r="17" spans="1:5">
      <c r="A17" s="5" t="s">
        <v>15</v>
      </c>
      <c r="B17" s="12" t="s">
        <v>16</v>
      </c>
      <c r="C17" s="5" t="s">
        <v>263</v>
      </c>
      <c r="D17" s="12" t="s">
        <v>264</v>
      </c>
      <c r="E17" s="5">
        <v>63</v>
      </c>
    </row>
    <row r="18" spans="1:5">
      <c r="A18" s="5" t="s">
        <v>15</v>
      </c>
      <c r="B18" s="12" t="s">
        <v>16</v>
      </c>
      <c r="C18" s="5" t="s">
        <v>23</v>
      </c>
      <c r="D18" s="12" t="s">
        <v>24</v>
      </c>
      <c r="E18" s="5">
        <v>386</v>
      </c>
    </row>
    <row r="19" spans="1:5">
      <c r="A19" s="5" t="s">
        <v>25</v>
      </c>
      <c r="B19" s="12" t="s">
        <v>26</v>
      </c>
      <c r="C19" s="5" t="s">
        <v>27</v>
      </c>
      <c r="D19" s="12" t="s">
        <v>28</v>
      </c>
      <c r="E19" s="5">
        <v>3</v>
      </c>
    </row>
    <row r="20" spans="1:5">
      <c r="A20" s="5" t="s">
        <v>25</v>
      </c>
      <c r="B20" s="12" t="s">
        <v>26</v>
      </c>
      <c r="C20" s="5" t="s">
        <v>35</v>
      </c>
      <c r="D20" s="12" t="s">
        <v>36</v>
      </c>
      <c r="E20" s="5">
        <v>1845</v>
      </c>
    </row>
    <row r="21" spans="1:5">
      <c r="A21" s="5" t="s">
        <v>468</v>
      </c>
      <c r="B21" s="12" t="s">
        <v>469</v>
      </c>
      <c r="C21" s="5" t="s">
        <v>470</v>
      </c>
      <c r="D21" s="12" t="s">
        <v>471</v>
      </c>
      <c r="E21" s="5">
        <v>448</v>
      </c>
    </row>
    <row r="22" spans="1:5">
      <c r="A22" s="5" t="s">
        <v>41</v>
      </c>
      <c r="B22" s="12" t="s">
        <v>42</v>
      </c>
      <c r="C22" s="5" t="s">
        <v>69</v>
      </c>
      <c r="D22" s="12" t="s">
        <v>70</v>
      </c>
      <c r="E22" s="5">
        <v>762</v>
      </c>
    </row>
    <row r="23" spans="1:5">
      <c r="A23" s="5" t="s">
        <v>80</v>
      </c>
      <c r="B23" s="12" t="s">
        <v>81</v>
      </c>
      <c r="C23" s="5" t="s">
        <v>82</v>
      </c>
      <c r="D23" s="12" t="s">
        <v>83</v>
      </c>
      <c r="E23" s="5">
        <v>116</v>
      </c>
    </row>
    <row r="24" spans="1:5">
      <c r="A24" s="5" t="s">
        <v>513</v>
      </c>
      <c r="B24" s="12" t="s">
        <v>514</v>
      </c>
      <c r="C24" s="5" t="s">
        <v>515</v>
      </c>
      <c r="D24" s="12" t="s">
        <v>516</v>
      </c>
      <c r="E24" s="5">
        <v>444</v>
      </c>
    </row>
    <row r="25" spans="1:5">
      <c r="A25" s="5" t="s">
        <v>517</v>
      </c>
      <c r="B25" s="12" t="s">
        <v>518</v>
      </c>
      <c r="C25" s="5" t="s">
        <v>215</v>
      </c>
      <c r="D25" s="12" t="s">
        <v>216</v>
      </c>
      <c r="E25" s="5">
        <v>1</v>
      </c>
    </row>
    <row r="26" spans="1:5">
      <c r="A26" s="5" t="s">
        <v>84</v>
      </c>
      <c r="B26" s="12" t="s">
        <v>85</v>
      </c>
      <c r="C26" s="5" t="s">
        <v>86</v>
      </c>
      <c r="D26" s="12" t="s">
        <v>87</v>
      </c>
      <c r="E26" s="5">
        <v>739</v>
      </c>
    </row>
    <row r="27" spans="1:5">
      <c r="A27" s="5" t="s">
        <v>525</v>
      </c>
      <c r="B27" s="12" t="s">
        <v>526</v>
      </c>
      <c r="C27" s="5" t="s">
        <v>527</v>
      </c>
      <c r="D27" s="12" t="s">
        <v>528</v>
      </c>
      <c r="E27" s="5">
        <v>195</v>
      </c>
    </row>
    <row r="28" spans="1:5">
      <c r="A28" s="5" t="s">
        <v>525</v>
      </c>
      <c r="B28" s="12" t="s">
        <v>526</v>
      </c>
      <c r="C28" s="5" t="s">
        <v>529</v>
      </c>
      <c r="D28" s="12" t="s">
        <v>530</v>
      </c>
      <c r="E28" s="5">
        <v>692</v>
      </c>
    </row>
    <row r="29" spans="1:5">
      <c r="A29" s="5" t="s">
        <v>90</v>
      </c>
      <c r="B29" s="12" t="s">
        <v>91</v>
      </c>
      <c r="C29" s="5" t="s">
        <v>92</v>
      </c>
      <c r="D29" s="12" t="s">
        <v>93</v>
      </c>
      <c r="E29" s="5">
        <v>4470</v>
      </c>
    </row>
    <row r="30" spans="1:5">
      <c r="A30" s="5" t="s">
        <v>531</v>
      </c>
      <c r="B30" s="12" t="s">
        <v>532</v>
      </c>
      <c r="C30" s="5" t="s">
        <v>533</v>
      </c>
      <c r="D30" s="12" t="s">
        <v>534</v>
      </c>
      <c r="E30" s="5">
        <v>262</v>
      </c>
    </row>
    <row r="31" spans="1:5">
      <c r="A31" s="5" t="s">
        <v>94</v>
      </c>
      <c r="B31" s="12" t="s">
        <v>95</v>
      </c>
      <c r="C31" s="5" t="s">
        <v>96</v>
      </c>
      <c r="D31" s="12" t="s">
        <v>97</v>
      </c>
      <c r="E31" s="5">
        <v>203</v>
      </c>
    </row>
    <row r="32" spans="1:5">
      <c r="A32" s="5" t="s">
        <v>540</v>
      </c>
      <c r="B32" s="12" t="s">
        <v>541</v>
      </c>
      <c r="C32" s="5" t="s">
        <v>27</v>
      </c>
      <c r="D32" s="12" t="s">
        <v>28</v>
      </c>
      <c r="E32" s="5">
        <v>3960</v>
      </c>
    </row>
    <row r="33" spans="1:5">
      <c r="A33" s="5" t="s">
        <v>540</v>
      </c>
      <c r="B33" s="12" t="s">
        <v>541</v>
      </c>
      <c r="C33" s="5" t="s">
        <v>96</v>
      </c>
      <c r="D33" s="12" t="s">
        <v>97</v>
      </c>
      <c r="E33" s="5">
        <v>4303</v>
      </c>
    </row>
    <row r="34" spans="1:5">
      <c r="A34" s="5" t="s">
        <v>540</v>
      </c>
      <c r="B34" s="12" t="s">
        <v>541</v>
      </c>
      <c r="C34" s="5" t="s">
        <v>102</v>
      </c>
      <c r="D34" s="12" t="s">
        <v>103</v>
      </c>
      <c r="E34" s="5">
        <v>2039</v>
      </c>
    </row>
    <row r="35" spans="1:5">
      <c r="A35" s="5" t="s">
        <v>540</v>
      </c>
      <c r="B35" s="12" t="s">
        <v>541</v>
      </c>
      <c r="C35" s="5" t="s">
        <v>259</v>
      </c>
      <c r="D35" s="12" t="s">
        <v>260</v>
      </c>
      <c r="E35" s="5">
        <v>427</v>
      </c>
    </row>
    <row r="36" spans="1:5">
      <c r="A36" s="5" t="s">
        <v>540</v>
      </c>
      <c r="B36" s="12" t="s">
        <v>541</v>
      </c>
      <c r="C36" s="5" t="s">
        <v>134</v>
      </c>
      <c r="D36" s="12" t="s">
        <v>135</v>
      </c>
      <c r="E36" s="5">
        <v>136</v>
      </c>
    </row>
    <row r="37" spans="1:5">
      <c r="A37" s="5" t="s">
        <v>146</v>
      </c>
      <c r="B37" s="12" t="s">
        <v>147</v>
      </c>
      <c r="C37" s="5" t="s">
        <v>148</v>
      </c>
      <c r="D37" s="12" t="s">
        <v>147</v>
      </c>
      <c r="E37" s="5">
        <v>3832</v>
      </c>
    </row>
    <row r="38" spans="1:5">
      <c r="A38" s="5" t="s">
        <v>146</v>
      </c>
      <c r="B38" s="12" t="s">
        <v>147</v>
      </c>
      <c r="C38" s="5" t="s">
        <v>155</v>
      </c>
      <c r="D38" s="12" t="s">
        <v>156</v>
      </c>
      <c r="E38" s="5">
        <v>10</v>
      </c>
    </row>
    <row r="39" spans="1:5">
      <c r="A39" s="5" t="s">
        <v>146</v>
      </c>
      <c r="B39" s="12" t="s">
        <v>147</v>
      </c>
      <c r="C39" s="5" t="s">
        <v>126</v>
      </c>
      <c r="D39" s="12" t="s">
        <v>127</v>
      </c>
      <c r="E39" s="5">
        <v>33</v>
      </c>
    </row>
    <row r="40" spans="1:5">
      <c r="A40" s="5" t="s">
        <v>146</v>
      </c>
      <c r="B40" s="12" t="s">
        <v>147</v>
      </c>
      <c r="C40" s="5" t="s">
        <v>102</v>
      </c>
      <c r="D40" s="12" t="s">
        <v>103</v>
      </c>
      <c r="E40" s="5">
        <v>7</v>
      </c>
    </row>
    <row r="41" spans="1:5">
      <c r="A41" s="5" t="s">
        <v>146</v>
      </c>
      <c r="B41" s="12" t="s">
        <v>147</v>
      </c>
      <c r="C41" s="5" t="s">
        <v>114</v>
      </c>
      <c r="D41" s="12" t="s">
        <v>115</v>
      </c>
      <c r="E41" s="5">
        <v>603</v>
      </c>
    </row>
    <row r="42" spans="1:5">
      <c r="A42" s="5" t="s">
        <v>146</v>
      </c>
      <c r="B42" s="12" t="s">
        <v>147</v>
      </c>
      <c r="C42" s="5" t="s">
        <v>165</v>
      </c>
      <c r="D42" s="12" t="s">
        <v>166</v>
      </c>
      <c r="E42" s="5">
        <v>14</v>
      </c>
    </row>
    <row r="43" spans="1:5">
      <c r="A43" s="5" t="s">
        <v>146</v>
      </c>
      <c r="B43" s="12" t="s">
        <v>147</v>
      </c>
      <c r="C43" s="5" t="s">
        <v>134</v>
      </c>
      <c r="D43" s="12" t="s">
        <v>135</v>
      </c>
      <c r="E43" s="5">
        <v>4</v>
      </c>
    </row>
    <row r="44" spans="1:5">
      <c r="A44" s="5" t="s">
        <v>146</v>
      </c>
      <c r="B44" s="12" t="s">
        <v>147</v>
      </c>
      <c r="C44" s="5" t="s">
        <v>171</v>
      </c>
      <c r="D44" s="12" t="s">
        <v>172</v>
      </c>
      <c r="E44" s="5">
        <v>2</v>
      </c>
    </row>
    <row r="45" spans="1:5">
      <c r="A45" s="5" t="s">
        <v>146</v>
      </c>
      <c r="B45" s="12" t="s">
        <v>147</v>
      </c>
      <c r="C45" s="5" t="s">
        <v>175</v>
      </c>
      <c r="D45" s="12" t="s">
        <v>176</v>
      </c>
      <c r="E45" s="5">
        <v>1</v>
      </c>
    </row>
    <row r="46" spans="1:5">
      <c r="A46" s="5" t="s">
        <v>146</v>
      </c>
      <c r="B46" s="12" t="s">
        <v>147</v>
      </c>
      <c r="C46" s="5" t="s">
        <v>177</v>
      </c>
      <c r="D46" s="12" t="s">
        <v>178</v>
      </c>
      <c r="E46" s="5">
        <v>39</v>
      </c>
    </row>
    <row r="47" spans="1:5">
      <c r="A47" s="5" t="s">
        <v>146</v>
      </c>
      <c r="B47" s="12" t="s">
        <v>147</v>
      </c>
      <c r="C47" s="5" t="s">
        <v>179</v>
      </c>
      <c r="D47" s="12" t="s">
        <v>180</v>
      </c>
      <c r="E47" s="5">
        <v>142</v>
      </c>
    </row>
    <row r="48" spans="1:5">
      <c r="A48" s="5" t="s">
        <v>146</v>
      </c>
      <c r="B48" s="12" t="s">
        <v>147</v>
      </c>
      <c r="C48" s="5" t="s">
        <v>181</v>
      </c>
      <c r="D48" s="12" t="s">
        <v>182</v>
      </c>
      <c r="E48" s="5">
        <v>258</v>
      </c>
    </row>
    <row r="49" spans="1:5">
      <c r="A49" s="5" t="s">
        <v>146</v>
      </c>
      <c r="B49" s="12" t="s">
        <v>147</v>
      </c>
      <c r="C49" s="5" t="s">
        <v>185</v>
      </c>
      <c r="D49" s="12" t="s">
        <v>186</v>
      </c>
      <c r="E49" s="5">
        <v>347</v>
      </c>
    </row>
    <row r="50" spans="1:5">
      <c r="A50" s="5" t="s">
        <v>146</v>
      </c>
      <c r="B50" s="12" t="s">
        <v>147</v>
      </c>
      <c r="C50" s="5" t="s">
        <v>187</v>
      </c>
      <c r="D50" s="12" t="s">
        <v>188</v>
      </c>
      <c r="E50" s="5">
        <v>104</v>
      </c>
    </row>
    <row r="51" spans="1:5">
      <c r="A51" s="5" t="s">
        <v>146</v>
      </c>
      <c r="B51" s="12" t="s">
        <v>147</v>
      </c>
      <c r="C51" s="5" t="s">
        <v>193</v>
      </c>
      <c r="D51" s="12" t="s">
        <v>194</v>
      </c>
      <c r="E51" s="5">
        <v>5</v>
      </c>
    </row>
    <row r="52" spans="1:5">
      <c r="A52" s="5" t="s">
        <v>146</v>
      </c>
      <c r="B52" s="12" t="s">
        <v>147</v>
      </c>
      <c r="C52" s="5" t="s">
        <v>668</v>
      </c>
      <c r="D52" s="12" t="s">
        <v>669</v>
      </c>
      <c r="E52" s="5">
        <v>25</v>
      </c>
    </row>
    <row r="53" spans="1:5">
      <c r="A53" s="5" t="s">
        <v>146</v>
      </c>
      <c r="B53" s="12" t="s">
        <v>147</v>
      </c>
      <c r="C53" s="5" t="s">
        <v>195</v>
      </c>
      <c r="D53" s="12" t="s">
        <v>196</v>
      </c>
      <c r="E53" s="5">
        <v>8</v>
      </c>
    </row>
    <row r="54" spans="1:5">
      <c r="A54" s="5" t="s">
        <v>146</v>
      </c>
      <c r="B54" s="12" t="s">
        <v>147</v>
      </c>
      <c r="C54" s="5" t="s">
        <v>197</v>
      </c>
      <c r="D54" s="12" t="s">
        <v>198</v>
      </c>
      <c r="E54" s="5">
        <v>8</v>
      </c>
    </row>
    <row r="55" spans="1:5">
      <c r="A55" s="5" t="s">
        <v>146</v>
      </c>
      <c r="B55" s="12" t="s">
        <v>147</v>
      </c>
      <c r="C55" s="5" t="s">
        <v>201</v>
      </c>
      <c r="D55" s="12" t="s">
        <v>202</v>
      </c>
      <c r="E55" s="5">
        <v>127</v>
      </c>
    </row>
    <row r="56" spans="1:5">
      <c r="A56" s="5" t="s">
        <v>146</v>
      </c>
      <c r="B56" s="12" t="s">
        <v>147</v>
      </c>
      <c r="C56" s="5" t="s">
        <v>205</v>
      </c>
      <c r="D56" s="12" t="s">
        <v>206</v>
      </c>
      <c r="E56" s="5">
        <v>45</v>
      </c>
    </row>
    <row r="57" spans="1:5">
      <c r="A57" s="5" t="s">
        <v>146</v>
      </c>
      <c r="B57" s="12" t="s">
        <v>147</v>
      </c>
      <c r="C57" s="5" t="s">
        <v>343</v>
      </c>
      <c r="D57" s="12" t="s">
        <v>344</v>
      </c>
      <c r="E57" s="5">
        <v>531</v>
      </c>
    </row>
    <row r="58" spans="1:5">
      <c r="A58" s="5" t="s">
        <v>146</v>
      </c>
      <c r="B58" s="12" t="s">
        <v>147</v>
      </c>
      <c r="C58" s="5" t="s">
        <v>670</v>
      </c>
      <c r="D58" s="12" t="s">
        <v>671</v>
      </c>
      <c r="E58" s="5">
        <v>27</v>
      </c>
    </row>
    <row r="59" spans="1:5">
      <c r="A59" s="5" t="s">
        <v>146</v>
      </c>
      <c r="B59" s="12" t="s">
        <v>147</v>
      </c>
      <c r="C59" s="5" t="s">
        <v>108</v>
      </c>
      <c r="D59" s="12" t="s">
        <v>109</v>
      </c>
      <c r="E59" s="5">
        <v>3</v>
      </c>
    </row>
    <row r="60" spans="1:5">
      <c r="A60" s="5" t="s">
        <v>146</v>
      </c>
      <c r="B60" s="12" t="s">
        <v>147</v>
      </c>
      <c r="C60" s="5" t="s">
        <v>209</v>
      </c>
      <c r="D60" s="12" t="s">
        <v>210</v>
      </c>
      <c r="E60" s="5">
        <v>14</v>
      </c>
    </row>
    <row r="61" spans="1:5">
      <c r="A61" s="5" t="s">
        <v>146</v>
      </c>
      <c r="B61" s="12" t="s">
        <v>147</v>
      </c>
      <c r="C61" s="5" t="s">
        <v>211</v>
      </c>
      <c r="D61" s="12" t="s">
        <v>212</v>
      </c>
      <c r="E61" s="5">
        <v>118</v>
      </c>
    </row>
    <row r="62" spans="1:5">
      <c r="A62" s="5" t="s">
        <v>146</v>
      </c>
      <c r="B62" s="12" t="s">
        <v>147</v>
      </c>
      <c r="C62" s="5" t="s">
        <v>672</v>
      </c>
      <c r="D62" s="12" t="s">
        <v>673</v>
      </c>
      <c r="E62" s="5">
        <v>1</v>
      </c>
    </row>
    <row r="63" spans="1:5">
      <c r="A63" s="5" t="s">
        <v>146</v>
      </c>
      <c r="B63" s="12" t="s">
        <v>147</v>
      </c>
      <c r="C63" s="5" t="s">
        <v>678</v>
      </c>
      <c r="D63" s="12" t="s">
        <v>679</v>
      </c>
      <c r="E63" s="5">
        <v>326</v>
      </c>
    </row>
    <row r="64" spans="1:5">
      <c r="A64" s="5" t="s">
        <v>146</v>
      </c>
      <c r="B64" s="12" t="s">
        <v>147</v>
      </c>
      <c r="C64" s="5" t="s">
        <v>680</v>
      </c>
      <c r="D64" s="12" t="s">
        <v>681</v>
      </c>
      <c r="E64" s="5">
        <v>1</v>
      </c>
    </row>
    <row r="65" spans="1:5">
      <c r="A65" s="5" t="s">
        <v>146</v>
      </c>
      <c r="B65" s="12" t="s">
        <v>147</v>
      </c>
      <c r="C65" s="5" t="s">
        <v>215</v>
      </c>
      <c r="D65" s="12" t="s">
        <v>216</v>
      </c>
      <c r="E65" s="5">
        <v>3</v>
      </c>
    </row>
    <row r="66" spans="1:5">
      <c r="A66" s="5" t="s">
        <v>146</v>
      </c>
      <c r="B66" s="12" t="s">
        <v>147</v>
      </c>
      <c r="C66" s="5" t="s">
        <v>140</v>
      </c>
      <c r="D66" s="12" t="s">
        <v>141</v>
      </c>
      <c r="E66" s="5">
        <v>38</v>
      </c>
    </row>
    <row r="67" spans="1:5">
      <c r="A67" s="5" t="s">
        <v>146</v>
      </c>
      <c r="B67" s="12" t="s">
        <v>147</v>
      </c>
      <c r="C67" s="5" t="s">
        <v>217</v>
      </c>
      <c r="D67" s="12" t="s">
        <v>218</v>
      </c>
      <c r="E67" s="5">
        <v>49</v>
      </c>
    </row>
    <row r="68" spans="1:5">
      <c r="A68" s="5" t="s">
        <v>146</v>
      </c>
      <c r="B68" s="12" t="s">
        <v>147</v>
      </c>
      <c r="C68" s="5" t="s">
        <v>219</v>
      </c>
      <c r="D68" s="12" t="s">
        <v>220</v>
      </c>
      <c r="E68" s="5">
        <v>61</v>
      </c>
    </row>
    <row r="69" spans="1:5">
      <c r="A69" s="5" t="s">
        <v>146</v>
      </c>
      <c r="B69" s="12" t="s">
        <v>147</v>
      </c>
      <c r="C69" s="5" t="s">
        <v>221</v>
      </c>
      <c r="D69" s="12" t="s">
        <v>222</v>
      </c>
      <c r="E69" s="5">
        <v>38</v>
      </c>
    </row>
    <row r="70" spans="1:5">
      <c r="A70" s="5" t="s">
        <v>146</v>
      </c>
      <c r="B70" s="12" t="s">
        <v>147</v>
      </c>
      <c r="C70" s="5" t="s">
        <v>223</v>
      </c>
      <c r="D70" s="12" t="s">
        <v>224</v>
      </c>
      <c r="E70" s="5">
        <v>43</v>
      </c>
    </row>
    <row r="71" spans="1:5">
      <c r="A71" s="5" t="s">
        <v>146</v>
      </c>
      <c r="B71" s="12" t="s">
        <v>147</v>
      </c>
      <c r="C71" s="5" t="s">
        <v>225</v>
      </c>
      <c r="D71" s="12" t="s">
        <v>226</v>
      </c>
      <c r="E71" s="5">
        <v>231</v>
      </c>
    </row>
    <row r="72" spans="1:5">
      <c r="A72" s="5" t="s">
        <v>146</v>
      </c>
      <c r="B72" s="12" t="s">
        <v>147</v>
      </c>
      <c r="C72" s="5" t="s">
        <v>227</v>
      </c>
      <c r="D72" s="12" t="s">
        <v>228</v>
      </c>
      <c r="E72" s="5">
        <v>339</v>
      </c>
    </row>
    <row r="73" spans="1:5">
      <c r="A73" s="5" t="s">
        <v>146</v>
      </c>
      <c r="B73" s="12" t="s">
        <v>147</v>
      </c>
      <c r="C73" s="5" t="s">
        <v>682</v>
      </c>
      <c r="D73" s="12" t="s">
        <v>683</v>
      </c>
      <c r="E73" s="5">
        <v>8</v>
      </c>
    </row>
    <row r="74" spans="1:5">
      <c r="A74" s="5" t="s">
        <v>146</v>
      </c>
      <c r="B74" s="12" t="s">
        <v>147</v>
      </c>
      <c r="C74" s="5" t="s">
        <v>229</v>
      </c>
      <c r="D74" s="12" t="s">
        <v>230</v>
      </c>
      <c r="E74" s="5">
        <v>41</v>
      </c>
    </row>
    <row r="75" spans="1:5">
      <c r="A75" s="5" t="s">
        <v>146</v>
      </c>
      <c r="B75" s="12" t="s">
        <v>147</v>
      </c>
      <c r="C75" s="5" t="s">
        <v>231</v>
      </c>
      <c r="D75" s="12" t="s">
        <v>232</v>
      </c>
      <c r="E75" s="5">
        <v>160</v>
      </c>
    </row>
    <row r="76" spans="1:5">
      <c r="A76" s="5" t="s">
        <v>146</v>
      </c>
      <c r="B76" s="12" t="s">
        <v>147</v>
      </c>
      <c r="C76" s="5" t="s">
        <v>233</v>
      </c>
      <c r="D76" s="12" t="s">
        <v>234</v>
      </c>
      <c r="E76" s="5">
        <v>23</v>
      </c>
    </row>
    <row r="77" spans="1:5">
      <c r="A77" s="5" t="s">
        <v>146</v>
      </c>
      <c r="B77" s="12" t="s">
        <v>147</v>
      </c>
      <c r="C77" s="5" t="s">
        <v>237</v>
      </c>
      <c r="D77" s="12" t="s">
        <v>238</v>
      </c>
      <c r="E77" s="5">
        <v>24</v>
      </c>
    </row>
    <row r="78" spans="1:5">
      <c r="A78" s="5" t="s">
        <v>146</v>
      </c>
      <c r="B78" s="12" t="s">
        <v>147</v>
      </c>
      <c r="C78" s="5" t="s">
        <v>239</v>
      </c>
      <c r="D78" s="12" t="s">
        <v>240</v>
      </c>
      <c r="E78" s="5">
        <v>231102</v>
      </c>
    </row>
    <row r="79" spans="1:5">
      <c r="A79" s="5" t="s">
        <v>146</v>
      </c>
      <c r="B79" s="12" t="s">
        <v>147</v>
      </c>
      <c r="C79" s="5" t="s">
        <v>684</v>
      </c>
      <c r="D79" s="12" t="s">
        <v>685</v>
      </c>
      <c r="E79" s="5">
        <v>4783</v>
      </c>
    </row>
    <row r="80" spans="1:5">
      <c r="A80" s="5" t="s">
        <v>241</v>
      </c>
      <c r="B80" s="12" t="s">
        <v>242</v>
      </c>
      <c r="C80" s="5" t="s">
        <v>185</v>
      </c>
      <c r="D80" s="12" t="s">
        <v>186</v>
      </c>
      <c r="E80" s="5">
        <v>19</v>
      </c>
    </row>
    <row r="81" spans="1:5">
      <c r="A81" s="5" t="s">
        <v>241</v>
      </c>
      <c r="B81" s="12" t="s">
        <v>242</v>
      </c>
      <c r="C81" s="5" t="s">
        <v>243</v>
      </c>
      <c r="D81" s="12" t="s">
        <v>244</v>
      </c>
      <c r="E81" s="5">
        <v>333</v>
      </c>
    </row>
    <row r="82" spans="1:5">
      <c r="A82" s="5" t="s">
        <v>241</v>
      </c>
      <c r="B82" s="12" t="s">
        <v>242</v>
      </c>
      <c r="C82" s="5" t="s">
        <v>205</v>
      </c>
      <c r="D82" s="12" t="s">
        <v>206</v>
      </c>
      <c r="E82" s="5">
        <v>16</v>
      </c>
    </row>
    <row r="83" spans="1:5">
      <c r="A83" s="5" t="s">
        <v>241</v>
      </c>
      <c r="B83" s="12" t="s">
        <v>242</v>
      </c>
      <c r="C83" s="5" t="s">
        <v>245</v>
      </c>
      <c r="D83" s="12" t="s">
        <v>246</v>
      </c>
      <c r="E83" s="5">
        <v>3</v>
      </c>
    </row>
    <row r="84" spans="1:5">
      <c r="A84" s="5" t="s">
        <v>241</v>
      </c>
      <c r="B84" s="12" t="s">
        <v>242</v>
      </c>
      <c r="C84" s="5" t="s">
        <v>247</v>
      </c>
      <c r="D84" s="12" t="s">
        <v>248</v>
      </c>
      <c r="E84" s="5">
        <v>17</v>
      </c>
    </row>
    <row r="85" spans="1:5">
      <c r="A85" s="5" t="s">
        <v>241</v>
      </c>
      <c r="B85" s="12" t="s">
        <v>242</v>
      </c>
      <c r="C85" s="5" t="s">
        <v>690</v>
      </c>
      <c r="D85" s="12" t="s">
        <v>691</v>
      </c>
      <c r="E85" s="5">
        <v>103</v>
      </c>
    </row>
    <row r="86" spans="1:5">
      <c r="A86" s="5" t="s">
        <v>251</v>
      </c>
      <c r="B86" s="12" t="s">
        <v>252</v>
      </c>
      <c r="C86" s="5" t="s">
        <v>273</v>
      </c>
      <c r="D86" s="12" t="s">
        <v>274</v>
      </c>
      <c r="E86" s="5">
        <v>6590</v>
      </c>
    </row>
    <row r="87" spans="1:5">
      <c r="A87" s="5" t="s">
        <v>251</v>
      </c>
      <c r="B87" s="12" t="s">
        <v>252</v>
      </c>
      <c r="C87" s="5" t="s">
        <v>96</v>
      </c>
      <c r="D87" s="12" t="s">
        <v>97</v>
      </c>
      <c r="E87" s="5">
        <v>15288</v>
      </c>
    </row>
    <row r="88" spans="1:5">
      <c r="A88" s="5" t="s">
        <v>251</v>
      </c>
      <c r="B88" s="12" t="s">
        <v>252</v>
      </c>
      <c r="C88" s="5" t="s">
        <v>132</v>
      </c>
      <c r="D88" s="12" t="s">
        <v>133</v>
      </c>
      <c r="E88" s="5">
        <v>2667</v>
      </c>
    </row>
    <row r="89" spans="1:5">
      <c r="A89" s="5" t="s">
        <v>742</v>
      </c>
      <c r="B89" s="12" t="s">
        <v>743</v>
      </c>
      <c r="C89" s="5" t="s">
        <v>136</v>
      </c>
      <c r="D89" s="12" t="s">
        <v>137</v>
      </c>
      <c r="E89" s="5">
        <v>354</v>
      </c>
    </row>
    <row r="90" spans="1:5">
      <c r="A90" s="5" t="s">
        <v>742</v>
      </c>
      <c r="B90" s="12" t="s">
        <v>743</v>
      </c>
      <c r="C90" s="5" t="s">
        <v>110</v>
      </c>
      <c r="D90" s="12" t="s">
        <v>111</v>
      </c>
      <c r="E90" s="5">
        <v>77</v>
      </c>
    </row>
    <row r="91" spans="1:5">
      <c r="A91" s="5" t="s">
        <v>257</v>
      </c>
      <c r="B91" s="12" t="s">
        <v>258</v>
      </c>
      <c r="C91" s="5" t="s">
        <v>259</v>
      </c>
      <c r="D91" s="12" t="s">
        <v>260</v>
      </c>
      <c r="E91" s="5">
        <v>2247</v>
      </c>
    </row>
    <row r="92" spans="1:5">
      <c r="A92" s="5" t="s">
        <v>257</v>
      </c>
      <c r="B92" s="12" t="s">
        <v>258</v>
      </c>
      <c r="C92" s="5" t="s">
        <v>201</v>
      </c>
      <c r="D92" s="12" t="s">
        <v>202</v>
      </c>
      <c r="E92" s="5">
        <v>97</v>
      </c>
    </row>
    <row r="93" spans="1:5">
      <c r="A93" s="5" t="s">
        <v>257</v>
      </c>
      <c r="B93" s="12" t="s">
        <v>258</v>
      </c>
      <c r="C93" s="5" t="s">
        <v>217</v>
      </c>
      <c r="D93" s="12" t="s">
        <v>218</v>
      </c>
      <c r="E93" s="5">
        <v>14</v>
      </c>
    </row>
    <row r="94" spans="1:5">
      <c r="A94" s="5" t="s">
        <v>261</v>
      </c>
      <c r="B94" s="12" t="s">
        <v>262</v>
      </c>
      <c r="C94" s="5" t="s">
        <v>153</v>
      </c>
      <c r="D94" s="12" t="s">
        <v>154</v>
      </c>
      <c r="E94" s="5">
        <v>1</v>
      </c>
    </row>
    <row r="95" spans="1:5">
      <c r="A95" s="5" t="s">
        <v>261</v>
      </c>
      <c r="B95" s="12" t="s">
        <v>262</v>
      </c>
      <c r="C95" s="5" t="s">
        <v>285</v>
      </c>
      <c r="D95" s="12" t="s">
        <v>286</v>
      </c>
      <c r="E95" s="5">
        <v>9</v>
      </c>
    </row>
    <row r="96" spans="1:5">
      <c r="A96" s="5" t="s">
        <v>261</v>
      </c>
      <c r="B96" s="12" t="s">
        <v>262</v>
      </c>
      <c r="C96" s="5" t="s">
        <v>263</v>
      </c>
      <c r="D96" s="12" t="s">
        <v>264</v>
      </c>
      <c r="E96" s="5">
        <v>47</v>
      </c>
    </row>
    <row r="97" spans="1:5">
      <c r="A97" s="5" t="s">
        <v>261</v>
      </c>
      <c r="B97" s="12" t="s">
        <v>262</v>
      </c>
      <c r="C97" s="5" t="s">
        <v>265</v>
      </c>
      <c r="D97" s="12" t="s">
        <v>266</v>
      </c>
      <c r="E97" s="5">
        <v>44</v>
      </c>
    </row>
    <row r="98" spans="1:5">
      <c r="A98" s="5" t="s">
        <v>261</v>
      </c>
      <c r="B98" s="12" t="s">
        <v>262</v>
      </c>
      <c r="C98" s="5" t="s">
        <v>259</v>
      </c>
      <c r="D98" s="12" t="s">
        <v>260</v>
      </c>
      <c r="E98" s="5">
        <v>27165</v>
      </c>
    </row>
    <row r="99" spans="1:5">
      <c r="A99" s="5" t="s">
        <v>261</v>
      </c>
      <c r="B99" s="12" t="s">
        <v>262</v>
      </c>
      <c r="C99" s="5" t="s">
        <v>130</v>
      </c>
      <c r="D99" s="12" t="s">
        <v>131</v>
      </c>
      <c r="E99" s="5">
        <v>57887</v>
      </c>
    </row>
    <row r="100" spans="1:5">
      <c r="A100" s="5" t="s">
        <v>267</v>
      </c>
      <c r="B100" s="12" t="s">
        <v>268</v>
      </c>
      <c r="C100" s="5" t="s">
        <v>120</v>
      </c>
      <c r="D100" s="12" t="s">
        <v>121</v>
      </c>
      <c r="E100" s="5">
        <v>784</v>
      </c>
    </row>
    <row r="101" spans="1:5">
      <c r="A101" s="5" t="s">
        <v>267</v>
      </c>
      <c r="B101" s="12" t="s">
        <v>268</v>
      </c>
      <c r="C101" s="5" t="s">
        <v>259</v>
      </c>
      <c r="D101" s="12" t="s">
        <v>260</v>
      </c>
      <c r="E101" s="5">
        <v>4</v>
      </c>
    </row>
    <row r="102" spans="1:5">
      <c r="A102" s="5" t="s">
        <v>271</v>
      </c>
      <c r="B102" s="12" t="s">
        <v>272</v>
      </c>
      <c r="C102" s="5" t="s">
        <v>273</v>
      </c>
      <c r="D102" s="12" t="s">
        <v>274</v>
      </c>
      <c r="E102" s="5">
        <v>1413</v>
      </c>
    </row>
    <row r="103" spans="1:5">
      <c r="A103" s="5" t="s">
        <v>271</v>
      </c>
      <c r="B103" s="12" t="s">
        <v>272</v>
      </c>
      <c r="C103" s="5" t="s">
        <v>179</v>
      </c>
      <c r="D103" s="12" t="s">
        <v>180</v>
      </c>
      <c r="E103" s="5">
        <v>840</v>
      </c>
    </row>
    <row r="104" spans="1:5">
      <c r="A104" s="5" t="s">
        <v>275</v>
      </c>
      <c r="B104" s="12" t="s">
        <v>276</v>
      </c>
      <c r="C104" s="5" t="s">
        <v>273</v>
      </c>
      <c r="D104" s="12" t="s">
        <v>274</v>
      </c>
      <c r="E104" s="5">
        <v>9</v>
      </c>
    </row>
    <row r="105" spans="1:5">
      <c r="A105" s="5" t="s">
        <v>283</v>
      </c>
      <c r="B105" s="12" t="s">
        <v>284</v>
      </c>
      <c r="C105" s="5" t="s">
        <v>285</v>
      </c>
      <c r="D105" s="12" t="s">
        <v>286</v>
      </c>
      <c r="E105" s="5">
        <v>1296</v>
      </c>
    </row>
    <row r="106" spans="1:5">
      <c r="A106" s="5" t="s">
        <v>287</v>
      </c>
      <c r="B106" s="12" t="s">
        <v>288</v>
      </c>
      <c r="C106" s="5" t="s">
        <v>291</v>
      </c>
      <c r="D106" s="12" t="s">
        <v>292</v>
      </c>
      <c r="E106" s="5">
        <v>82</v>
      </c>
    </row>
    <row r="107" spans="1:5">
      <c r="A107" s="5" t="s">
        <v>287</v>
      </c>
      <c r="B107" s="12" t="s">
        <v>288</v>
      </c>
      <c r="C107" s="5" t="s">
        <v>293</v>
      </c>
      <c r="D107" s="12" t="s">
        <v>294</v>
      </c>
      <c r="E107" s="5">
        <v>1</v>
      </c>
    </row>
    <row r="108" spans="1:5">
      <c r="A108" s="5" t="s">
        <v>287</v>
      </c>
      <c r="B108" s="12" t="s">
        <v>288</v>
      </c>
      <c r="C108" s="5" t="s">
        <v>656</v>
      </c>
      <c r="D108" s="12" t="s">
        <v>657</v>
      </c>
      <c r="E108" s="5">
        <v>2459</v>
      </c>
    </row>
    <row r="109" spans="1:5">
      <c r="A109" s="5" t="s">
        <v>287</v>
      </c>
      <c r="B109" s="12" t="s">
        <v>288</v>
      </c>
      <c r="C109" s="5" t="s">
        <v>155</v>
      </c>
      <c r="D109" s="12" t="s">
        <v>156</v>
      </c>
      <c r="E109" s="5">
        <v>3</v>
      </c>
    </row>
    <row r="110" spans="1:5">
      <c r="A110" s="5" t="s">
        <v>287</v>
      </c>
      <c r="B110" s="12" t="s">
        <v>288</v>
      </c>
      <c r="C110" s="5" t="s">
        <v>658</v>
      </c>
      <c r="D110" s="12" t="s">
        <v>659</v>
      </c>
      <c r="E110" s="5">
        <v>791</v>
      </c>
    </row>
    <row r="111" spans="1:5">
      <c r="A111" s="5" t="s">
        <v>287</v>
      </c>
      <c r="B111" s="12" t="s">
        <v>288</v>
      </c>
      <c r="C111" s="5" t="s">
        <v>297</v>
      </c>
      <c r="D111" s="12" t="s">
        <v>298</v>
      </c>
      <c r="E111" s="5">
        <v>207432</v>
      </c>
    </row>
    <row r="112" spans="1:5">
      <c r="A112" s="5" t="s">
        <v>287</v>
      </c>
      <c r="B112" s="12" t="s">
        <v>288</v>
      </c>
      <c r="C112" s="5" t="s">
        <v>299</v>
      </c>
      <c r="D112" s="12" t="s">
        <v>300</v>
      </c>
      <c r="E112" s="5">
        <v>18890</v>
      </c>
    </row>
    <row r="113" spans="1:5">
      <c r="A113" s="5" t="s">
        <v>287</v>
      </c>
      <c r="B113" s="12" t="s">
        <v>288</v>
      </c>
      <c r="C113" s="5" t="s">
        <v>165</v>
      </c>
      <c r="D113" s="12" t="s">
        <v>166</v>
      </c>
      <c r="E113" s="5">
        <v>211</v>
      </c>
    </row>
    <row r="114" spans="1:5">
      <c r="A114" s="5" t="s">
        <v>287</v>
      </c>
      <c r="B114" s="12" t="s">
        <v>288</v>
      </c>
      <c r="C114" s="5" t="s">
        <v>134</v>
      </c>
      <c r="D114" s="12" t="s">
        <v>135</v>
      </c>
      <c r="E114" s="5">
        <v>3128</v>
      </c>
    </row>
    <row r="115" spans="1:5">
      <c r="A115" s="5" t="s">
        <v>287</v>
      </c>
      <c r="B115" s="12" t="s">
        <v>288</v>
      </c>
      <c r="C115" s="5" t="s">
        <v>778</v>
      </c>
      <c r="D115" s="12" t="s">
        <v>779</v>
      </c>
      <c r="E115" s="5">
        <v>2</v>
      </c>
    </row>
    <row r="116" spans="1:5">
      <c r="A116" s="5" t="s">
        <v>287</v>
      </c>
      <c r="B116" s="12" t="s">
        <v>288</v>
      </c>
      <c r="C116" s="5" t="s">
        <v>780</v>
      </c>
      <c r="D116" s="12" t="s">
        <v>781</v>
      </c>
      <c r="E116" s="5">
        <v>32</v>
      </c>
    </row>
    <row r="117" spans="1:5">
      <c r="A117" s="5" t="s">
        <v>287</v>
      </c>
      <c r="B117" s="12" t="s">
        <v>288</v>
      </c>
      <c r="C117" s="5" t="s">
        <v>175</v>
      </c>
      <c r="D117" s="12" t="s">
        <v>176</v>
      </c>
      <c r="E117" s="5">
        <v>1021</v>
      </c>
    </row>
    <row r="118" spans="1:5">
      <c r="A118" s="5" t="s">
        <v>287</v>
      </c>
      <c r="B118" s="12" t="s">
        <v>288</v>
      </c>
      <c r="C118" s="5" t="s">
        <v>303</v>
      </c>
      <c r="D118" s="12" t="s">
        <v>304</v>
      </c>
      <c r="E118" s="5">
        <v>2885</v>
      </c>
    </row>
    <row r="119" spans="1:5">
      <c r="A119" s="5" t="s">
        <v>287</v>
      </c>
      <c r="B119" s="12" t="s">
        <v>288</v>
      </c>
      <c r="C119" s="5" t="s">
        <v>305</v>
      </c>
      <c r="D119" s="12" t="s">
        <v>306</v>
      </c>
      <c r="E119" s="5">
        <v>29</v>
      </c>
    </row>
    <row r="120" spans="1:5">
      <c r="A120" s="5" t="s">
        <v>287</v>
      </c>
      <c r="B120" s="12" t="s">
        <v>288</v>
      </c>
      <c r="C120" s="5" t="s">
        <v>181</v>
      </c>
      <c r="D120" s="12" t="s">
        <v>182</v>
      </c>
      <c r="E120" s="5">
        <v>1130</v>
      </c>
    </row>
    <row r="121" spans="1:5">
      <c r="A121" s="5" t="s">
        <v>287</v>
      </c>
      <c r="B121" s="12" t="s">
        <v>288</v>
      </c>
      <c r="C121" s="5" t="s">
        <v>307</v>
      </c>
      <c r="D121" s="12" t="s">
        <v>308</v>
      </c>
      <c r="E121" s="5">
        <v>11</v>
      </c>
    </row>
    <row r="122" spans="1:5">
      <c r="A122" s="5" t="s">
        <v>287</v>
      </c>
      <c r="B122" s="12" t="s">
        <v>288</v>
      </c>
      <c r="C122" s="5" t="s">
        <v>281</v>
      </c>
      <c r="D122" s="12" t="s">
        <v>282</v>
      </c>
      <c r="E122" s="5">
        <v>15</v>
      </c>
    </row>
    <row r="123" spans="1:5">
      <c r="A123" s="5" t="s">
        <v>287</v>
      </c>
      <c r="B123" s="12" t="s">
        <v>288</v>
      </c>
      <c r="C123" s="5" t="s">
        <v>309</v>
      </c>
      <c r="D123" s="12" t="s">
        <v>310</v>
      </c>
      <c r="E123" s="5">
        <v>1571</v>
      </c>
    </row>
    <row r="124" spans="1:5">
      <c r="A124" s="5" t="s">
        <v>287</v>
      </c>
      <c r="B124" s="12" t="s">
        <v>288</v>
      </c>
      <c r="C124" s="5" t="s">
        <v>187</v>
      </c>
      <c r="D124" s="12" t="s">
        <v>188</v>
      </c>
      <c r="E124" s="5">
        <v>243</v>
      </c>
    </row>
    <row r="125" spans="1:5">
      <c r="A125" s="5" t="s">
        <v>287</v>
      </c>
      <c r="B125" s="12" t="s">
        <v>288</v>
      </c>
      <c r="C125" s="5" t="s">
        <v>786</v>
      </c>
      <c r="D125" s="12" t="s">
        <v>787</v>
      </c>
      <c r="E125" s="5">
        <v>31</v>
      </c>
    </row>
    <row r="126" spans="1:5">
      <c r="A126" s="5" t="s">
        <v>287</v>
      </c>
      <c r="B126" s="12" t="s">
        <v>288</v>
      </c>
      <c r="C126" s="5" t="s">
        <v>668</v>
      </c>
      <c r="D126" s="12" t="s">
        <v>669</v>
      </c>
      <c r="E126" s="5">
        <v>13</v>
      </c>
    </row>
    <row r="127" spans="1:5">
      <c r="A127" s="5" t="s">
        <v>287</v>
      </c>
      <c r="B127" s="12" t="s">
        <v>288</v>
      </c>
      <c r="C127" s="5" t="s">
        <v>311</v>
      </c>
      <c r="D127" s="12" t="s">
        <v>312</v>
      </c>
      <c r="E127" s="5">
        <v>662</v>
      </c>
    </row>
    <row r="128" spans="1:5">
      <c r="A128" s="5" t="s">
        <v>287</v>
      </c>
      <c r="B128" s="12" t="s">
        <v>288</v>
      </c>
      <c r="C128" s="5" t="s">
        <v>313</v>
      </c>
      <c r="D128" s="12" t="s">
        <v>314</v>
      </c>
      <c r="E128" s="5">
        <v>661</v>
      </c>
    </row>
    <row r="129" spans="1:5">
      <c r="A129" s="5" t="s">
        <v>287</v>
      </c>
      <c r="B129" s="12" t="s">
        <v>288</v>
      </c>
      <c r="C129" s="5" t="s">
        <v>199</v>
      </c>
      <c r="D129" s="12" t="s">
        <v>200</v>
      </c>
      <c r="E129" s="5">
        <v>249</v>
      </c>
    </row>
    <row r="130" spans="1:5">
      <c r="A130" s="5" t="s">
        <v>287</v>
      </c>
      <c r="B130" s="12" t="s">
        <v>288</v>
      </c>
      <c r="C130" s="5" t="s">
        <v>315</v>
      </c>
      <c r="D130" s="12" t="s">
        <v>316</v>
      </c>
      <c r="E130" s="5">
        <v>72</v>
      </c>
    </row>
    <row r="131" spans="1:5">
      <c r="A131" s="5" t="s">
        <v>287</v>
      </c>
      <c r="B131" s="12" t="s">
        <v>288</v>
      </c>
      <c r="C131" s="5" t="s">
        <v>792</v>
      </c>
      <c r="D131" s="12" t="s">
        <v>793</v>
      </c>
      <c r="E131" s="5">
        <v>1590</v>
      </c>
    </row>
    <row r="132" spans="1:5">
      <c r="A132" s="5" t="s">
        <v>287</v>
      </c>
      <c r="B132" s="12" t="s">
        <v>288</v>
      </c>
      <c r="C132" s="5" t="s">
        <v>317</v>
      </c>
      <c r="D132" s="12" t="s">
        <v>318</v>
      </c>
      <c r="E132" s="5">
        <v>3373</v>
      </c>
    </row>
    <row r="133" spans="1:5">
      <c r="A133" s="5" t="s">
        <v>287</v>
      </c>
      <c r="B133" s="12" t="s">
        <v>288</v>
      </c>
      <c r="C133" s="5" t="s">
        <v>140</v>
      </c>
      <c r="D133" s="12" t="s">
        <v>141</v>
      </c>
      <c r="E133" s="5">
        <v>47</v>
      </c>
    </row>
    <row r="134" spans="1:5">
      <c r="A134" s="5" t="s">
        <v>287</v>
      </c>
      <c r="B134" s="12" t="s">
        <v>288</v>
      </c>
      <c r="C134" s="5" t="s">
        <v>217</v>
      </c>
      <c r="D134" s="12" t="s">
        <v>218</v>
      </c>
      <c r="E134" s="5">
        <v>20</v>
      </c>
    </row>
    <row r="135" spans="1:5">
      <c r="A135" s="5" t="s">
        <v>287</v>
      </c>
      <c r="B135" s="12" t="s">
        <v>288</v>
      </c>
      <c r="C135" s="5" t="s">
        <v>321</v>
      </c>
      <c r="D135" s="12" t="s">
        <v>322</v>
      </c>
      <c r="E135" s="5">
        <v>13</v>
      </c>
    </row>
    <row r="136" spans="1:5">
      <c r="A136" s="5" t="s">
        <v>287</v>
      </c>
      <c r="B136" s="12" t="s">
        <v>288</v>
      </c>
      <c r="C136" s="5" t="s">
        <v>323</v>
      </c>
      <c r="D136" s="12" t="s">
        <v>324</v>
      </c>
      <c r="E136" s="5">
        <v>1480</v>
      </c>
    </row>
    <row r="137" spans="1:5">
      <c r="A137" s="5" t="s">
        <v>810</v>
      </c>
      <c r="B137" s="12" t="s">
        <v>811</v>
      </c>
      <c r="C137" s="5" t="s">
        <v>130</v>
      </c>
      <c r="D137" s="12" t="s">
        <v>131</v>
      </c>
      <c r="E137" s="5">
        <v>5</v>
      </c>
    </row>
    <row r="138" spans="1:5">
      <c r="A138" s="5" t="s">
        <v>822</v>
      </c>
      <c r="B138" s="12" t="s">
        <v>823</v>
      </c>
      <c r="C138" s="5" t="s">
        <v>96</v>
      </c>
      <c r="D138" s="12" t="s">
        <v>97</v>
      </c>
      <c r="E138" s="5">
        <v>736</v>
      </c>
    </row>
    <row r="139" spans="1:5">
      <c r="A139" s="5" t="s">
        <v>839</v>
      </c>
      <c r="B139" s="12" t="s">
        <v>840</v>
      </c>
      <c r="C139" s="5" t="s">
        <v>259</v>
      </c>
      <c r="D139" s="12" t="s">
        <v>260</v>
      </c>
      <c r="E139" s="5">
        <v>52</v>
      </c>
    </row>
    <row r="140" spans="1:5">
      <c r="A140" s="5" t="s">
        <v>843</v>
      </c>
      <c r="B140" s="12" t="s">
        <v>844</v>
      </c>
      <c r="C140" s="5" t="s">
        <v>845</v>
      </c>
      <c r="D140" s="12" t="s">
        <v>846</v>
      </c>
      <c r="E140" s="5">
        <v>14</v>
      </c>
    </row>
    <row r="141" spans="1:5">
      <c r="A141" s="5" t="s">
        <v>847</v>
      </c>
      <c r="B141" s="12" t="s">
        <v>848</v>
      </c>
      <c r="C141" s="5" t="s">
        <v>179</v>
      </c>
      <c r="D141" s="12" t="s">
        <v>180</v>
      </c>
      <c r="E141" s="5">
        <v>87</v>
      </c>
    </row>
    <row r="142" spans="1:5">
      <c r="A142" s="5" t="s">
        <v>865</v>
      </c>
      <c r="B142" s="12" t="s">
        <v>866</v>
      </c>
      <c r="C142" s="5" t="s">
        <v>299</v>
      </c>
      <c r="D142" s="12" t="s">
        <v>300</v>
      </c>
      <c r="E142" s="5">
        <v>34</v>
      </c>
    </row>
    <row r="143" spans="1:5">
      <c r="A143" s="5" t="s">
        <v>865</v>
      </c>
      <c r="B143" s="12" t="s">
        <v>866</v>
      </c>
      <c r="C143" s="5" t="s">
        <v>323</v>
      </c>
      <c r="D143" s="12" t="s">
        <v>324</v>
      </c>
      <c r="E143" s="5">
        <v>255</v>
      </c>
    </row>
    <row r="144" spans="1:5">
      <c r="A144" s="5" t="s">
        <v>325</v>
      </c>
      <c r="B144" s="12" t="s">
        <v>326</v>
      </c>
      <c r="C144" s="5" t="s">
        <v>27</v>
      </c>
      <c r="D144" s="12" t="s">
        <v>28</v>
      </c>
      <c r="E144" s="5">
        <v>4844</v>
      </c>
    </row>
    <row r="145" spans="1:5">
      <c r="A145" s="5" t="s">
        <v>325</v>
      </c>
      <c r="B145" s="12" t="s">
        <v>326</v>
      </c>
      <c r="C145" s="5" t="s">
        <v>100</v>
      </c>
      <c r="D145" s="12" t="s">
        <v>101</v>
      </c>
      <c r="E145" s="5">
        <v>512</v>
      </c>
    </row>
    <row r="146" spans="1:5">
      <c r="A146" s="5" t="s">
        <v>325</v>
      </c>
      <c r="B146" s="12" t="s">
        <v>326</v>
      </c>
      <c r="C146" s="5" t="s">
        <v>329</v>
      </c>
      <c r="D146" s="12" t="s">
        <v>330</v>
      </c>
      <c r="E146" s="5">
        <v>23</v>
      </c>
    </row>
    <row r="147" spans="1:5">
      <c r="A147" s="5" t="s">
        <v>325</v>
      </c>
      <c r="B147" s="12" t="s">
        <v>326</v>
      </c>
      <c r="C147" s="5" t="s">
        <v>660</v>
      </c>
      <c r="D147" s="12" t="s">
        <v>661</v>
      </c>
      <c r="E147" s="5">
        <v>16</v>
      </c>
    </row>
    <row r="148" spans="1:5">
      <c r="A148" s="5" t="s">
        <v>325</v>
      </c>
      <c r="B148" s="12" t="s">
        <v>326</v>
      </c>
      <c r="C148" s="5" t="s">
        <v>301</v>
      </c>
      <c r="D148" s="12" t="s">
        <v>302</v>
      </c>
      <c r="E148" s="5">
        <v>3</v>
      </c>
    </row>
    <row r="149" spans="1:5">
      <c r="A149" s="5" t="s">
        <v>325</v>
      </c>
      <c r="B149" s="12" t="s">
        <v>326</v>
      </c>
      <c r="C149" s="5" t="s">
        <v>331</v>
      </c>
      <c r="D149" s="12" t="s">
        <v>332</v>
      </c>
      <c r="E149" s="5">
        <v>871</v>
      </c>
    </row>
    <row r="150" spans="1:5">
      <c r="A150" s="5" t="s">
        <v>325</v>
      </c>
      <c r="B150" s="12" t="s">
        <v>326</v>
      </c>
      <c r="C150" s="5" t="s">
        <v>333</v>
      </c>
      <c r="D150" s="12" t="s">
        <v>334</v>
      </c>
      <c r="E150" s="5">
        <v>46</v>
      </c>
    </row>
    <row r="151" spans="1:5">
      <c r="A151" s="5" t="s">
        <v>325</v>
      </c>
      <c r="B151" s="12" t="s">
        <v>326</v>
      </c>
      <c r="C151" s="5" t="s">
        <v>132</v>
      </c>
      <c r="D151" s="12" t="s">
        <v>133</v>
      </c>
      <c r="E151" s="5">
        <v>10954</v>
      </c>
    </row>
    <row r="152" spans="1:5">
      <c r="A152" s="5" t="s">
        <v>325</v>
      </c>
      <c r="B152" s="12" t="s">
        <v>326</v>
      </c>
      <c r="C152" s="5" t="s">
        <v>335</v>
      </c>
      <c r="D152" s="12" t="s">
        <v>336</v>
      </c>
      <c r="E152" s="5">
        <v>143</v>
      </c>
    </row>
    <row r="153" spans="1:5">
      <c r="A153" s="5" t="s">
        <v>325</v>
      </c>
      <c r="B153" s="12" t="s">
        <v>326</v>
      </c>
      <c r="C153" s="5" t="s">
        <v>179</v>
      </c>
      <c r="D153" s="12" t="s">
        <v>180</v>
      </c>
      <c r="E153" s="5">
        <v>266</v>
      </c>
    </row>
    <row r="154" spans="1:5">
      <c r="A154" s="5" t="s">
        <v>325</v>
      </c>
      <c r="B154" s="12" t="s">
        <v>326</v>
      </c>
      <c r="C154" s="5" t="s">
        <v>875</v>
      </c>
      <c r="D154" s="12" t="s">
        <v>876</v>
      </c>
      <c r="E154" s="5">
        <v>28</v>
      </c>
    </row>
    <row r="155" spans="1:5">
      <c r="A155" s="5" t="s">
        <v>325</v>
      </c>
      <c r="B155" s="12" t="s">
        <v>326</v>
      </c>
      <c r="C155" s="5" t="s">
        <v>879</v>
      </c>
      <c r="D155" s="12" t="s">
        <v>880</v>
      </c>
      <c r="E155" s="5">
        <v>74</v>
      </c>
    </row>
    <row r="156" spans="1:5">
      <c r="A156" s="5" t="s">
        <v>325</v>
      </c>
      <c r="B156" s="12" t="s">
        <v>326</v>
      </c>
      <c r="C156" s="5" t="s">
        <v>193</v>
      </c>
      <c r="D156" s="12" t="s">
        <v>194</v>
      </c>
      <c r="E156" s="5">
        <v>469</v>
      </c>
    </row>
    <row r="157" spans="1:5">
      <c r="A157" s="5" t="s">
        <v>325</v>
      </c>
      <c r="B157" s="12" t="s">
        <v>326</v>
      </c>
      <c r="C157" s="5" t="s">
        <v>883</v>
      </c>
      <c r="D157" s="12" t="s">
        <v>884</v>
      </c>
      <c r="E157" s="5">
        <v>379</v>
      </c>
    </row>
    <row r="158" spans="1:5">
      <c r="A158" s="5" t="s">
        <v>325</v>
      </c>
      <c r="B158" s="12" t="s">
        <v>326</v>
      </c>
      <c r="C158" s="5" t="s">
        <v>337</v>
      </c>
      <c r="D158" s="12" t="s">
        <v>338</v>
      </c>
      <c r="E158" s="5">
        <v>30</v>
      </c>
    </row>
    <row r="159" spans="1:5">
      <c r="A159" s="5" t="s">
        <v>325</v>
      </c>
      <c r="B159" s="12" t="s">
        <v>326</v>
      </c>
      <c r="C159" s="5" t="s">
        <v>341</v>
      </c>
      <c r="D159" s="12" t="s">
        <v>342</v>
      </c>
      <c r="E159" s="5">
        <v>636</v>
      </c>
    </row>
    <row r="160" spans="1:5">
      <c r="A160" s="5" t="s">
        <v>325</v>
      </c>
      <c r="B160" s="12" t="s">
        <v>326</v>
      </c>
      <c r="C160" s="5" t="s">
        <v>209</v>
      </c>
      <c r="D160" s="12" t="s">
        <v>210</v>
      </c>
      <c r="E160" s="5">
        <v>727</v>
      </c>
    </row>
    <row r="161" spans="1:5">
      <c r="A161" s="5" t="s">
        <v>325</v>
      </c>
      <c r="B161" s="12" t="s">
        <v>326</v>
      </c>
      <c r="C161" s="5" t="s">
        <v>345</v>
      </c>
      <c r="D161" s="12" t="s">
        <v>346</v>
      </c>
      <c r="E161" s="5">
        <v>261</v>
      </c>
    </row>
    <row r="162" spans="1:5">
      <c r="A162" s="5" t="s">
        <v>325</v>
      </c>
      <c r="B162" s="12" t="s">
        <v>326</v>
      </c>
      <c r="C162" s="5" t="s">
        <v>347</v>
      </c>
      <c r="D162" s="12" t="s">
        <v>348</v>
      </c>
      <c r="E162" s="5">
        <v>22</v>
      </c>
    </row>
    <row r="163" spans="1:5">
      <c r="A163" s="5" t="s">
        <v>325</v>
      </c>
      <c r="B163" s="12" t="s">
        <v>326</v>
      </c>
      <c r="C163" s="5" t="s">
        <v>349</v>
      </c>
      <c r="D163" s="12" t="s">
        <v>350</v>
      </c>
      <c r="E163" s="5">
        <v>35</v>
      </c>
    </row>
    <row r="164" spans="1:5">
      <c r="A164" s="5" t="s">
        <v>325</v>
      </c>
      <c r="B164" s="12" t="s">
        <v>326</v>
      </c>
      <c r="C164" s="5" t="s">
        <v>211</v>
      </c>
      <c r="D164" s="12" t="s">
        <v>212</v>
      </c>
      <c r="E164" s="5">
        <v>1831</v>
      </c>
    </row>
    <row r="165" spans="1:5">
      <c r="A165" s="5" t="s">
        <v>325</v>
      </c>
      <c r="B165" s="12" t="s">
        <v>326</v>
      </c>
      <c r="C165" s="5" t="s">
        <v>351</v>
      </c>
      <c r="D165" s="12" t="s">
        <v>352</v>
      </c>
      <c r="E165" s="5">
        <v>3016</v>
      </c>
    </row>
    <row r="166" spans="1:5">
      <c r="A166" s="5" t="s">
        <v>325</v>
      </c>
      <c r="B166" s="12" t="s">
        <v>326</v>
      </c>
      <c r="C166" s="5" t="s">
        <v>353</v>
      </c>
      <c r="D166" s="12" t="s">
        <v>354</v>
      </c>
      <c r="E166" s="5">
        <v>29</v>
      </c>
    </row>
    <row r="167" spans="1:5">
      <c r="A167" s="5" t="s">
        <v>325</v>
      </c>
      <c r="B167" s="12" t="s">
        <v>326</v>
      </c>
      <c r="C167" s="5" t="s">
        <v>355</v>
      </c>
      <c r="D167" s="12" t="s">
        <v>356</v>
      </c>
      <c r="E167" s="5">
        <v>4659</v>
      </c>
    </row>
    <row r="168" spans="1:5">
      <c r="A168" s="5" t="s">
        <v>325</v>
      </c>
      <c r="B168" s="12" t="s">
        <v>326</v>
      </c>
      <c r="C168" s="5" t="s">
        <v>887</v>
      </c>
      <c r="D168" s="12" t="s">
        <v>888</v>
      </c>
      <c r="E168" s="5">
        <v>240</v>
      </c>
    </row>
    <row r="169" spans="1:5">
      <c r="A169" s="5" t="s">
        <v>325</v>
      </c>
      <c r="B169" s="12" t="s">
        <v>326</v>
      </c>
      <c r="C169" s="5" t="s">
        <v>891</v>
      </c>
      <c r="D169" s="12" t="s">
        <v>892</v>
      </c>
      <c r="E169" s="5">
        <v>48</v>
      </c>
    </row>
    <row r="170" spans="1:5">
      <c r="A170" s="5" t="s">
        <v>325</v>
      </c>
      <c r="B170" s="12" t="s">
        <v>326</v>
      </c>
      <c r="C170" s="5" t="s">
        <v>678</v>
      </c>
      <c r="D170" s="12" t="s">
        <v>679</v>
      </c>
      <c r="E170" s="5">
        <v>8321</v>
      </c>
    </row>
    <row r="171" spans="1:5">
      <c r="A171" s="5" t="s">
        <v>325</v>
      </c>
      <c r="B171" s="12" t="s">
        <v>326</v>
      </c>
      <c r="C171" s="5" t="s">
        <v>680</v>
      </c>
      <c r="D171" s="12" t="s">
        <v>681</v>
      </c>
      <c r="E171" s="5">
        <v>9</v>
      </c>
    </row>
    <row r="172" spans="1:5">
      <c r="A172" s="5" t="s">
        <v>325</v>
      </c>
      <c r="B172" s="12" t="s">
        <v>326</v>
      </c>
      <c r="C172" s="5" t="s">
        <v>893</v>
      </c>
      <c r="D172" s="12" t="s">
        <v>894</v>
      </c>
      <c r="E172" s="5">
        <v>1</v>
      </c>
    </row>
    <row r="173" spans="1:5">
      <c r="A173" s="5" t="s">
        <v>325</v>
      </c>
      <c r="B173" s="12" t="s">
        <v>326</v>
      </c>
      <c r="C173" s="5" t="s">
        <v>357</v>
      </c>
      <c r="D173" s="12" t="s">
        <v>358</v>
      </c>
      <c r="E173" s="5">
        <v>1057</v>
      </c>
    </row>
    <row r="174" spans="1:5">
      <c r="A174" s="5" t="s">
        <v>325</v>
      </c>
      <c r="B174" s="12" t="s">
        <v>326</v>
      </c>
      <c r="C174" s="5" t="s">
        <v>142</v>
      </c>
      <c r="D174" s="12" t="s">
        <v>143</v>
      </c>
      <c r="E174" s="5">
        <v>674</v>
      </c>
    </row>
    <row r="175" spans="1:5">
      <c r="A175" s="5" t="s">
        <v>899</v>
      </c>
      <c r="B175" s="12" t="s">
        <v>900</v>
      </c>
      <c r="C175" s="5" t="s">
        <v>901</v>
      </c>
      <c r="D175" s="12" t="s">
        <v>902</v>
      </c>
      <c r="E175" s="5">
        <v>169</v>
      </c>
    </row>
    <row r="176" spans="1:5">
      <c r="A176" s="5" t="s">
        <v>361</v>
      </c>
      <c r="B176" s="12" t="s">
        <v>362</v>
      </c>
      <c r="C176" s="5" t="s">
        <v>363</v>
      </c>
      <c r="D176" s="12" t="s">
        <v>364</v>
      </c>
      <c r="E176" s="5">
        <v>11</v>
      </c>
    </row>
    <row r="177" spans="1:5">
      <c r="A177" s="5" t="s">
        <v>365</v>
      </c>
      <c r="B177" s="12" t="s">
        <v>366</v>
      </c>
      <c r="C177" s="5" t="s">
        <v>907</v>
      </c>
      <c r="D177" s="12" t="s">
        <v>908</v>
      </c>
      <c r="E177" s="5">
        <v>2</v>
      </c>
    </row>
    <row r="178" spans="1:5">
      <c r="A178" s="5" t="s">
        <v>365</v>
      </c>
      <c r="B178" s="12" t="s">
        <v>366</v>
      </c>
      <c r="C178" s="5" t="s">
        <v>367</v>
      </c>
      <c r="D178" s="12" t="s">
        <v>368</v>
      </c>
      <c r="E178" s="5">
        <v>191</v>
      </c>
    </row>
    <row r="179" spans="1:5">
      <c r="A179" s="5" t="s">
        <v>365</v>
      </c>
      <c r="B179" s="12" t="s">
        <v>366</v>
      </c>
      <c r="C179" s="5" t="s">
        <v>369</v>
      </c>
      <c r="D179" s="12" t="s">
        <v>370</v>
      </c>
      <c r="E179" s="5">
        <v>1246</v>
      </c>
    </row>
    <row r="180" spans="1:5">
      <c r="A180" s="5" t="s">
        <v>909</v>
      </c>
      <c r="B180" s="12" t="s">
        <v>910</v>
      </c>
      <c r="C180" s="5" t="s">
        <v>911</v>
      </c>
      <c r="D180" s="12" t="s">
        <v>910</v>
      </c>
      <c r="E180" s="5">
        <v>635</v>
      </c>
    </row>
    <row r="181" spans="1:5">
      <c r="A181" s="5" t="s">
        <v>912</v>
      </c>
      <c r="B181" s="12" t="s">
        <v>913</v>
      </c>
      <c r="C181" s="5" t="s">
        <v>914</v>
      </c>
      <c r="D181" s="12" t="s">
        <v>915</v>
      </c>
      <c r="E181" s="5">
        <v>41156</v>
      </c>
    </row>
    <row r="182" spans="1:5">
      <c r="A182" s="5" t="s">
        <v>922</v>
      </c>
      <c r="B182" s="12" t="s">
        <v>923</v>
      </c>
      <c r="C182" s="5" t="s">
        <v>924</v>
      </c>
      <c r="D182" s="12" t="s">
        <v>923</v>
      </c>
      <c r="E182" s="5">
        <v>476</v>
      </c>
    </row>
    <row r="183" spans="1:5">
      <c r="A183" s="5" t="s">
        <v>928</v>
      </c>
      <c r="B183" s="12" t="s">
        <v>929</v>
      </c>
      <c r="C183" s="5" t="s">
        <v>930</v>
      </c>
      <c r="D183" s="12" t="s">
        <v>931</v>
      </c>
      <c r="E183" s="5">
        <v>960</v>
      </c>
    </row>
    <row r="184" spans="1:5">
      <c r="A184" s="5" t="s">
        <v>932</v>
      </c>
      <c r="B184" s="12" t="s">
        <v>933</v>
      </c>
      <c r="C184" s="5" t="s">
        <v>934</v>
      </c>
      <c r="D184" s="12" t="s">
        <v>935</v>
      </c>
      <c r="E184" s="5">
        <v>20166</v>
      </c>
    </row>
    <row r="185" spans="1:5">
      <c r="A185" s="5" t="s">
        <v>374</v>
      </c>
      <c r="B185" s="12" t="s">
        <v>375</v>
      </c>
      <c r="C185" s="5" t="s">
        <v>201</v>
      </c>
      <c r="D185" s="12" t="s">
        <v>202</v>
      </c>
      <c r="E185" s="5">
        <v>1610</v>
      </c>
    </row>
    <row r="186" spans="1:5">
      <c r="A186" s="5" t="s">
        <v>374</v>
      </c>
      <c r="B186" s="12" t="s">
        <v>375</v>
      </c>
      <c r="C186" s="5" t="s">
        <v>376</v>
      </c>
      <c r="D186" s="12" t="s">
        <v>377</v>
      </c>
      <c r="E186" s="5">
        <v>10981</v>
      </c>
    </row>
    <row r="187" spans="1:5">
      <c r="A187" s="5" t="s">
        <v>374</v>
      </c>
      <c r="B187" s="12" t="s">
        <v>375</v>
      </c>
      <c r="C187" s="5" t="s">
        <v>378</v>
      </c>
      <c r="D187" s="12" t="s">
        <v>379</v>
      </c>
      <c r="E187" s="5">
        <v>7933</v>
      </c>
    </row>
    <row r="188" spans="1:5">
      <c r="A188" s="5" t="s">
        <v>374</v>
      </c>
      <c r="B188" s="12" t="s">
        <v>375</v>
      </c>
      <c r="C188" s="5" t="s">
        <v>936</v>
      </c>
      <c r="D188" s="12" t="s">
        <v>937</v>
      </c>
      <c r="E188" s="5">
        <v>2011</v>
      </c>
    </row>
    <row r="189" spans="1:5">
      <c r="A189" s="5" t="s">
        <v>374</v>
      </c>
      <c r="B189" s="12" t="s">
        <v>375</v>
      </c>
      <c r="C189" s="5" t="s">
        <v>380</v>
      </c>
      <c r="D189" s="12" t="s">
        <v>381</v>
      </c>
      <c r="E189" s="5">
        <v>1161</v>
      </c>
    </row>
    <row r="190" spans="1:5">
      <c r="A190" s="5" t="s">
        <v>374</v>
      </c>
      <c r="B190" s="12" t="s">
        <v>375</v>
      </c>
      <c r="C190" s="5" t="s">
        <v>938</v>
      </c>
      <c r="D190" s="12" t="s">
        <v>939</v>
      </c>
      <c r="E190" s="5">
        <v>1992</v>
      </c>
    </row>
    <row r="191" spans="1:5">
      <c r="A191" s="5" t="s">
        <v>942</v>
      </c>
      <c r="B191" s="12" t="s">
        <v>943</v>
      </c>
      <c r="C191" s="5" t="s">
        <v>944</v>
      </c>
      <c r="D191" s="12" t="s">
        <v>945</v>
      </c>
      <c r="E191" s="5">
        <v>214</v>
      </c>
    </row>
    <row r="192" spans="1:5">
      <c r="A192" s="5" t="s">
        <v>942</v>
      </c>
      <c r="B192" s="12" t="s">
        <v>943</v>
      </c>
      <c r="C192" s="5" t="s">
        <v>946</v>
      </c>
      <c r="D192" s="12" t="s">
        <v>947</v>
      </c>
      <c r="E192" s="5">
        <v>540</v>
      </c>
    </row>
    <row r="193" spans="1:5">
      <c r="A193" s="5" t="s">
        <v>942</v>
      </c>
      <c r="B193" s="12" t="s">
        <v>943</v>
      </c>
      <c r="C193" s="5" t="s">
        <v>948</v>
      </c>
      <c r="D193" s="12" t="s">
        <v>949</v>
      </c>
      <c r="E193" s="5">
        <v>2044</v>
      </c>
    </row>
    <row r="194" spans="1:5">
      <c r="A194" s="5" t="s">
        <v>942</v>
      </c>
      <c r="B194" s="12" t="s">
        <v>943</v>
      </c>
      <c r="C194" s="5" t="s">
        <v>950</v>
      </c>
      <c r="D194" s="12" t="s">
        <v>951</v>
      </c>
      <c r="E194" s="5">
        <v>331</v>
      </c>
    </row>
    <row r="195" spans="1:5">
      <c r="A195" s="5" t="s">
        <v>942</v>
      </c>
      <c r="B195" s="12" t="s">
        <v>943</v>
      </c>
      <c r="C195" s="5" t="s">
        <v>952</v>
      </c>
      <c r="D195" s="12" t="s">
        <v>953</v>
      </c>
      <c r="E195" s="5">
        <v>283</v>
      </c>
    </row>
    <row r="196" spans="1:5">
      <c r="A196" s="5" t="s">
        <v>942</v>
      </c>
      <c r="B196" s="12" t="s">
        <v>943</v>
      </c>
      <c r="C196" s="5" t="s">
        <v>954</v>
      </c>
      <c r="D196" s="12" t="s">
        <v>955</v>
      </c>
      <c r="E196" s="5">
        <v>975</v>
      </c>
    </row>
    <row r="197" spans="1:5">
      <c r="A197" s="5" t="s">
        <v>942</v>
      </c>
      <c r="B197" s="12" t="s">
        <v>943</v>
      </c>
      <c r="C197" s="5" t="s">
        <v>956</v>
      </c>
      <c r="D197" s="12" t="s">
        <v>957</v>
      </c>
      <c r="E197" s="5">
        <v>448</v>
      </c>
    </row>
    <row r="198" spans="1:5">
      <c r="A198" s="5" t="s">
        <v>942</v>
      </c>
      <c r="B198" s="12" t="s">
        <v>943</v>
      </c>
      <c r="C198" s="5" t="s">
        <v>958</v>
      </c>
      <c r="D198" s="12" t="s">
        <v>959</v>
      </c>
      <c r="E198" s="5">
        <v>215</v>
      </c>
    </row>
    <row r="199" spans="1:5">
      <c r="A199" s="5" t="s">
        <v>942</v>
      </c>
      <c r="B199" s="12" t="s">
        <v>943</v>
      </c>
      <c r="C199" s="5" t="s">
        <v>960</v>
      </c>
      <c r="D199" s="12" t="s">
        <v>957</v>
      </c>
      <c r="E199" s="5">
        <v>1100</v>
      </c>
    </row>
    <row r="200" spans="1:5">
      <c r="A200" s="5" t="s">
        <v>942</v>
      </c>
      <c r="B200" s="12" t="s">
        <v>943</v>
      </c>
      <c r="C200" s="5" t="s">
        <v>961</v>
      </c>
      <c r="D200" s="12" t="s">
        <v>955</v>
      </c>
      <c r="E200" s="5">
        <v>1257</v>
      </c>
    </row>
    <row r="201" spans="1:5">
      <c r="A201" s="5" t="s">
        <v>942</v>
      </c>
      <c r="B201" s="12" t="s">
        <v>943</v>
      </c>
      <c r="C201" s="5" t="s">
        <v>962</v>
      </c>
      <c r="D201" s="12" t="s">
        <v>957</v>
      </c>
      <c r="E201" s="5">
        <v>781</v>
      </c>
    </row>
    <row r="202" spans="1:5">
      <c r="A202" s="5" t="s">
        <v>942</v>
      </c>
      <c r="B202" s="12" t="s">
        <v>943</v>
      </c>
      <c r="C202" s="5" t="s">
        <v>963</v>
      </c>
      <c r="D202" s="12" t="s">
        <v>964</v>
      </c>
      <c r="E202" s="5">
        <v>282</v>
      </c>
    </row>
    <row r="203" spans="1:5">
      <c r="A203" s="5" t="s">
        <v>942</v>
      </c>
      <c r="B203" s="12" t="s">
        <v>943</v>
      </c>
      <c r="C203" s="5" t="s">
        <v>965</v>
      </c>
      <c r="D203" s="12" t="s">
        <v>966</v>
      </c>
      <c r="E203" s="5">
        <v>899</v>
      </c>
    </row>
    <row r="204" spans="1:5">
      <c r="A204" s="5" t="s">
        <v>942</v>
      </c>
      <c r="B204" s="12" t="s">
        <v>943</v>
      </c>
      <c r="C204" s="5" t="s">
        <v>967</v>
      </c>
      <c r="D204" s="12" t="s">
        <v>968</v>
      </c>
      <c r="E204" s="5">
        <v>761</v>
      </c>
    </row>
    <row r="205" spans="1:5">
      <c r="A205" s="5" t="s">
        <v>942</v>
      </c>
      <c r="B205" s="12" t="s">
        <v>943</v>
      </c>
      <c r="C205" s="5" t="s">
        <v>969</v>
      </c>
      <c r="D205" s="12" t="s">
        <v>970</v>
      </c>
      <c r="E205" s="5">
        <v>1049</v>
      </c>
    </row>
    <row r="206" spans="1:5">
      <c r="A206" s="5" t="s">
        <v>942</v>
      </c>
      <c r="B206" s="12" t="s">
        <v>943</v>
      </c>
      <c r="C206" s="5" t="s">
        <v>971</v>
      </c>
      <c r="D206" s="12" t="s">
        <v>972</v>
      </c>
      <c r="E206" s="5">
        <v>1792</v>
      </c>
    </row>
    <row r="207" spans="1:5">
      <c r="A207" s="5" t="s">
        <v>942</v>
      </c>
      <c r="B207" s="12" t="s">
        <v>943</v>
      </c>
      <c r="C207" s="5" t="s">
        <v>973</v>
      </c>
      <c r="D207" s="12" t="s">
        <v>974</v>
      </c>
      <c r="E207" s="5">
        <v>2010</v>
      </c>
    </row>
    <row r="208" spans="1:5">
      <c r="A208" s="5" t="s">
        <v>942</v>
      </c>
      <c r="B208" s="12" t="s">
        <v>943</v>
      </c>
      <c r="C208" s="5" t="s">
        <v>975</v>
      </c>
      <c r="D208" s="12" t="s">
        <v>976</v>
      </c>
      <c r="E208" s="5">
        <v>203</v>
      </c>
    </row>
    <row r="209" spans="1:5">
      <c r="A209" s="5" t="s">
        <v>942</v>
      </c>
      <c r="B209" s="12" t="s">
        <v>943</v>
      </c>
      <c r="C209" s="5" t="s">
        <v>977</v>
      </c>
      <c r="D209" s="12" t="s">
        <v>978</v>
      </c>
      <c r="E209" s="5">
        <v>492</v>
      </c>
    </row>
    <row r="210" spans="1:5">
      <c r="A210" s="5" t="s">
        <v>942</v>
      </c>
      <c r="B210" s="12" t="s">
        <v>943</v>
      </c>
      <c r="C210" s="5" t="s">
        <v>979</v>
      </c>
      <c r="D210" s="12" t="s">
        <v>955</v>
      </c>
      <c r="E210" s="5">
        <v>1592</v>
      </c>
    </row>
    <row r="211" spans="1:5">
      <c r="A211" s="5" t="s">
        <v>942</v>
      </c>
      <c r="B211" s="12" t="s">
        <v>943</v>
      </c>
      <c r="C211" s="5" t="s">
        <v>980</v>
      </c>
      <c r="D211" s="12" t="s">
        <v>981</v>
      </c>
      <c r="E211" s="5">
        <v>340</v>
      </c>
    </row>
    <row r="212" spans="1:5">
      <c r="A212" s="5" t="s">
        <v>982</v>
      </c>
      <c r="B212" s="12" t="s">
        <v>983</v>
      </c>
      <c r="C212" s="5" t="s">
        <v>114</v>
      </c>
      <c r="D212" s="12" t="s">
        <v>115</v>
      </c>
      <c r="E212" s="5">
        <v>7</v>
      </c>
    </row>
    <row r="213" spans="1:5">
      <c r="A213" s="5" t="s">
        <v>982</v>
      </c>
      <c r="B213" s="12" t="s">
        <v>983</v>
      </c>
      <c r="C213" s="5" t="s">
        <v>879</v>
      </c>
      <c r="D213" s="12" t="s">
        <v>880</v>
      </c>
      <c r="E213" s="5">
        <v>90</v>
      </c>
    </row>
    <row r="214" spans="1:5">
      <c r="A214" s="5" t="s">
        <v>982</v>
      </c>
      <c r="B214" s="12" t="s">
        <v>983</v>
      </c>
      <c r="C214" s="5" t="s">
        <v>984</v>
      </c>
      <c r="D214" s="12" t="s">
        <v>985</v>
      </c>
      <c r="E214" s="5">
        <v>5</v>
      </c>
    </row>
    <row r="215" spans="1:5">
      <c r="A215" s="5" t="s">
        <v>982</v>
      </c>
      <c r="B215" s="12" t="s">
        <v>983</v>
      </c>
      <c r="C215" s="5" t="s">
        <v>986</v>
      </c>
      <c r="D215" s="12" t="s">
        <v>987</v>
      </c>
      <c r="E215" s="5">
        <v>136</v>
      </c>
    </row>
    <row r="216" spans="1:5">
      <c r="A216" s="5" t="s">
        <v>982</v>
      </c>
      <c r="B216" s="12" t="s">
        <v>983</v>
      </c>
      <c r="C216" s="5" t="s">
        <v>227</v>
      </c>
      <c r="D216" s="12" t="s">
        <v>228</v>
      </c>
      <c r="E216" s="5">
        <v>6</v>
      </c>
    </row>
    <row r="217" spans="1:5">
      <c r="A217" s="5" t="s">
        <v>382</v>
      </c>
      <c r="B217" s="12" t="s">
        <v>383</v>
      </c>
      <c r="C217" s="5" t="s">
        <v>384</v>
      </c>
      <c r="D217" s="12" t="s">
        <v>385</v>
      </c>
      <c r="E217" s="5">
        <v>62</v>
      </c>
    </row>
    <row r="218" spans="1:5">
      <c r="A218" s="5" t="s">
        <v>988</v>
      </c>
      <c r="B218" s="12" t="s">
        <v>989</v>
      </c>
      <c r="C218" s="5" t="s">
        <v>990</v>
      </c>
      <c r="D218" s="12" t="s">
        <v>991</v>
      </c>
      <c r="E218" s="5">
        <v>2157</v>
      </c>
    </row>
    <row r="219" spans="1:5">
      <c r="A219" s="5" t="s">
        <v>992</v>
      </c>
      <c r="B219" s="12" t="s">
        <v>993</v>
      </c>
      <c r="C219" s="5" t="s">
        <v>994</v>
      </c>
      <c r="D219" s="12" t="s">
        <v>993</v>
      </c>
      <c r="E219" s="5">
        <v>632</v>
      </c>
    </row>
    <row r="220" spans="1:5">
      <c r="A220" s="5" t="s">
        <v>995</v>
      </c>
      <c r="B220" s="12" t="s">
        <v>996</v>
      </c>
      <c r="C220" s="5" t="s">
        <v>997</v>
      </c>
      <c r="D220" s="12" t="s">
        <v>998</v>
      </c>
      <c r="E220" s="5">
        <v>36</v>
      </c>
    </row>
    <row r="221" spans="1:5">
      <c r="A221" s="5" t="s">
        <v>995</v>
      </c>
      <c r="B221" s="12" t="s">
        <v>996</v>
      </c>
      <c r="C221" s="5" t="s">
        <v>999</v>
      </c>
      <c r="D221" s="12" t="s">
        <v>1000</v>
      </c>
      <c r="E221" s="5">
        <v>135</v>
      </c>
    </row>
    <row r="222" spans="1:5">
      <c r="A222" s="5" t="s">
        <v>995</v>
      </c>
      <c r="B222" s="12" t="s">
        <v>996</v>
      </c>
      <c r="C222" s="5" t="s">
        <v>1001</v>
      </c>
      <c r="D222" s="12" t="s">
        <v>1002</v>
      </c>
      <c r="E222" s="5">
        <v>351</v>
      </c>
    </row>
    <row r="223" spans="1:5">
      <c r="A223" s="5" t="s">
        <v>995</v>
      </c>
      <c r="B223" s="12" t="s">
        <v>996</v>
      </c>
      <c r="C223" s="5" t="s">
        <v>1003</v>
      </c>
      <c r="D223" s="12" t="s">
        <v>1004</v>
      </c>
      <c r="E223" s="5">
        <v>823</v>
      </c>
    </row>
    <row r="224" spans="1:5">
      <c r="A224" s="5" t="s">
        <v>995</v>
      </c>
      <c r="B224" s="12" t="s">
        <v>996</v>
      </c>
      <c r="C224" s="5" t="s">
        <v>1005</v>
      </c>
      <c r="D224" s="12" t="s">
        <v>1006</v>
      </c>
      <c r="E224" s="5">
        <v>11</v>
      </c>
    </row>
    <row r="225" spans="1:5">
      <c r="A225" s="5" t="s">
        <v>995</v>
      </c>
      <c r="B225" s="12" t="s">
        <v>996</v>
      </c>
      <c r="C225" s="5" t="s">
        <v>1007</v>
      </c>
      <c r="D225" s="12" t="s">
        <v>1008</v>
      </c>
      <c r="E225" s="5">
        <v>533</v>
      </c>
    </row>
    <row r="226" spans="1:5">
      <c r="A226" s="5" t="s">
        <v>995</v>
      </c>
      <c r="B226" s="12" t="s">
        <v>996</v>
      </c>
      <c r="C226" s="5" t="s">
        <v>1009</v>
      </c>
      <c r="D226" s="12" t="s">
        <v>1010</v>
      </c>
      <c r="E226" s="5">
        <v>11</v>
      </c>
    </row>
    <row r="227" spans="1:5">
      <c r="A227" s="5" t="s">
        <v>995</v>
      </c>
      <c r="B227" s="12" t="s">
        <v>996</v>
      </c>
      <c r="C227" s="5" t="s">
        <v>1011</v>
      </c>
      <c r="D227" s="12" t="s">
        <v>1012</v>
      </c>
      <c r="E227" s="5">
        <v>284</v>
      </c>
    </row>
    <row r="228" spans="1:5">
      <c r="A228" s="5" t="s">
        <v>995</v>
      </c>
      <c r="B228" s="12" t="s">
        <v>996</v>
      </c>
      <c r="C228" s="5" t="s">
        <v>1013</v>
      </c>
      <c r="D228" s="12" t="s">
        <v>1012</v>
      </c>
      <c r="E228" s="5">
        <v>447</v>
      </c>
    </row>
    <row r="229" spans="1:5">
      <c r="A229" s="5" t="s">
        <v>995</v>
      </c>
      <c r="B229" s="12" t="s">
        <v>996</v>
      </c>
      <c r="C229" s="5" t="s">
        <v>1014</v>
      </c>
      <c r="D229" s="12" t="s">
        <v>1012</v>
      </c>
      <c r="E229" s="5">
        <v>106</v>
      </c>
    </row>
    <row r="230" spans="1:5">
      <c r="A230" s="5" t="s">
        <v>995</v>
      </c>
      <c r="B230" s="12" t="s">
        <v>996</v>
      </c>
      <c r="C230" s="5" t="s">
        <v>1015</v>
      </c>
      <c r="D230" s="12" t="s">
        <v>1012</v>
      </c>
      <c r="E230" s="5">
        <v>308</v>
      </c>
    </row>
    <row r="231" spans="1:5">
      <c r="A231" s="5" t="s">
        <v>995</v>
      </c>
      <c r="B231" s="12" t="s">
        <v>996</v>
      </c>
      <c r="C231" s="5" t="s">
        <v>1016</v>
      </c>
      <c r="D231" s="12" t="s">
        <v>1012</v>
      </c>
      <c r="E231" s="5">
        <v>615</v>
      </c>
    </row>
    <row r="232" spans="1:5">
      <c r="A232" s="5" t="s">
        <v>1017</v>
      </c>
      <c r="B232" s="12" t="s">
        <v>1018</v>
      </c>
      <c r="C232" s="5" t="s">
        <v>1019</v>
      </c>
      <c r="D232" s="12" t="s">
        <v>1020</v>
      </c>
      <c r="E232" s="5">
        <v>3</v>
      </c>
    </row>
    <row r="233" spans="1:5">
      <c r="A233" s="5" t="s">
        <v>1021</v>
      </c>
      <c r="B233" s="12" t="s">
        <v>1022</v>
      </c>
      <c r="C233" s="5" t="s">
        <v>231</v>
      </c>
      <c r="D233" s="12" t="s">
        <v>232</v>
      </c>
      <c r="E233" s="5">
        <v>6591</v>
      </c>
    </row>
    <row r="234" spans="1:5">
      <c r="A234" s="78" t="s">
        <v>386</v>
      </c>
      <c r="B234" s="79"/>
      <c r="C234" s="79"/>
      <c r="D234" s="80"/>
      <c r="E234" s="6">
        <f>SUM(E2:E233)</f>
        <v>820684</v>
      </c>
    </row>
  </sheetData>
  <mergeCells count="1">
    <mergeCell ref="A234:D234"/>
  </mergeCells>
  <pageMargins left="0.7" right="0.27" top="0.56999999999999995" bottom="0.33" header="0.3" footer="0.3"/>
  <pageSetup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01"/>
  <sheetViews>
    <sheetView workbookViewId="0"/>
  </sheetViews>
  <sheetFormatPr defaultRowHeight="15"/>
  <cols>
    <col min="2" max="2" width="38.140625" style="4" customWidth="1"/>
    <col min="3" max="3" width="14.7109375" customWidth="1"/>
    <col min="4" max="4" width="23.5703125" bestFit="1" customWidth="1"/>
    <col min="5" max="5" width="17.85546875" bestFit="1" customWidth="1"/>
  </cols>
  <sheetData>
    <row r="1" spans="1:6">
      <c r="A1" s="14"/>
      <c r="B1" s="14"/>
    </row>
    <row r="2" spans="1:6">
      <c r="A2" s="14">
        <v>1</v>
      </c>
      <c r="B2" s="14" t="s">
        <v>1050</v>
      </c>
    </row>
    <row r="3" spans="1:6">
      <c r="B3"/>
    </row>
    <row r="4" spans="1:6" s="14" customFormat="1">
      <c r="A4" s="30" t="s">
        <v>1051</v>
      </c>
      <c r="B4" s="30" t="s">
        <v>1</v>
      </c>
      <c r="C4" s="31" t="s">
        <v>1052</v>
      </c>
      <c r="D4" s="31" t="s">
        <v>1053</v>
      </c>
      <c r="E4" s="30" t="s">
        <v>1054</v>
      </c>
      <c r="F4" s="32"/>
    </row>
    <row r="5" spans="1:6">
      <c r="A5" s="21">
        <v>601</v>
      </c>
      <c r="B5" s="22" t="s">
        <v>1055</v>
      </c>
      <c r="C5" s="33">
        <v>0</v>
      </c>
      <c r="D5" s="34">
        <v>1</v>
      </c>
      <c r="E5" s="5">
        <f>+C5*10000+D5*50000</f>
        <v>50000</v>
      </c>
    </row>
    <row r="6" spans="1:6">
      <c r="A6" s="21">
        <v>206</v>
      </c>
      <c r="B6" s="22" t="s">
        <v>1056</v>
      </c>
      <c r="C6" s="35">
        <v>0</v>
      </c>
      <c r="D6" s="34">
        <v>17</v>
      </c>
      <c r="E6" s="5">
        <f t="shared" ref="E6:E10" si="0">+C6*10000+D6*50000</f>
        <v>850000</v>
      </c>
    </row>
    <row r="7" spans="1:6">
      <c r="A7" s="21">
        <v>618</v>
      </c>
      <c r="B7" s="22" t="s">
        <v>1057</v>
      </c>
      <c r="C7" s="35">
        <v>0</v>
      </c>
      <c r="D7" s="34">
        <v>3</v>
      </c>
      <c r="E7" s="5">
        <f t="shared" si="0"/>
        <v>150000</v>
      </c>
    </row>
    <row r="8" spans="1:6">
      <c r="A8" s="21">
        <v>132</v>
      </c>
      <c r="B8" s="22" t="s">
        <v>1058</v>
      </c>
      <c r="C8" s="35">
        <v>0</v>
      </c>
      <c r="D8" s="34">
        <v>1</v>
      </c>
      <c r="E8" s="5">
        <f t="shared" si="0"/>
        <v>50000</v>
      </c>
    </row>
    <row r="9" spans="1:6">
      <c r="A9" s="21">
        <v>814</v>
      </c>
      <c r="B9" s="22" t="s">
        <v>1059</v>
      </c>
      <c r="C9" s="35">
        <v>0</v>
      </c>
      <c r="D9" s="34">
        <v>6</v>
      </c>
      <c r="E9" s="5">
        <f t="shared" si="0"/>
        <v>300000</v>
      </c>
    </row>
    <row r="10" spans="1:6">
      <c r="A10" s="21">
        <v>608</v>
      </c>
      <c r="B10" s="22" t="s">
        <v>1060</v>
      </c>
      <c r="C10" s="35">
        <v>0</v>
      </c>
      <c r="D10" s="34">
        <v>1</v>
      </c>
      <c r="E10" s="5">
        <f t="shared" si="0"/>
        <v>50000</v>
      </c>
    </row>
    <row r="11" spans="1:6" ht="15.75" thickBot="1">
      <c r="A11" s="14"/>
      <c r="B11" s="36" t="s">
        <v>1023</v>
      </c>
      <c r="C11" s="37">
        <v>0</v>
      </c>
      <c r="D11" s="38">
        <v>29</v>
      </c>
      <c r="E11" s="39">
        <f>SUM(E5:E10)</f>
        <v>1450000</v>
      </c>
    </row>
    <row r="12" spans="1:6" ht="15.75" thickTop="1">
      <c r="B12"/>
    </row>
    <row r="13" spans="1:6">
      <c r="A13" s="40">
        <v>2</v>
      </c>
      <c r="B13" s="41" t="s">
        <v>1061</v>
      </c>
    </row>
    <row r="14" spans="1:6">
      <c r="B14"/>
    </row>
    <row r="15" spans="1:6">
      <c r="A15" s="30" t="s">
        <v>1051</v>
      </c>
      <c r="B15" s="30" t="s">
        <v>1</v>
      </c>
      <c r="C15" s="31" t="s">
        <v>1052</v>
      </c>
      <c r="D15" s="31" t="s">
        <v>1053</v>
      </c>
      <c r="E15" s="30" t="s">
        <v>1054</v>
      </c>
    </row>
    <row r="16" spans="1:6" ht="30">
      <c r="A16" s="5">
        <v>110</v>
      </c>
      <c r="B16" s="42" t="s">
        <v>1062</v>
      </c>
      <c r="C16" s="35">
        <v>0</v>
      </c>
      <c r="D16" s="35">
        <v>3</v>
      </c>
      <c r="E16" s="5">
        <f t="shared" ref="E16:E23" si="1">+C16*10000+D16*50000</f>
        <v>150000</v>
      </c>
    </row>
    <row r="17" spans="1:5">
      <c r="A17" s="5">
        <v>206</v>
      </c>
      <c r="B17" s="42" t="s">
        <v>1063</v>
      </c>
      <c r="C17" s="35">
        <v>0</v>
      </c>
      <c r="D17" s="35">
        <v>30</v>
      </c>
      <c r="E17" s="5">
        <f t="shared" si="1"/>
        <v>1500000</v>
      </c>
    </row>
    <row r="18" spans="1:5">
      <c r="A18" s="5">
        <v>601</v>
      </c>
      <c r="B18" s="42" t="s">
        <v>1064</v>
      </c>
      <c r="C18" s="35">
        <v>0</v>
      </c>
      <c r="D18" s="35">
        <v>7</v>
      </c>
      <c r="E18" s="5">
        <f t="shared" si="1"/>
        <v>350000</v>
      </c>
    </row>
    <row r="19" spans="1:5">
      <c r="A19" s="5">
        <v>602</v>
      </c>
      <c r="B19" s="42" t="s">
        <v>1065</v>
      </c>
      <c r="C19" s="35">
        <v>0</v>
      </c>
      <c r="D19" s="35">
        <v>11</v>
      </c>
      <c r="E19" s="5">
        <f t="shared" si="1"/>
        <v>550000</v>
      </c>
    </row>
    <row r="20" spans="1:5">
      <c r="A20" s="5">
        <v>614</v>
      </c>
      <c r="B20" s="42" t="s">
        <v>1066</v>
      </c>
      <c r="C20" s="35">
        <v>0</v>
      </c>
      <c r="D20" s="35">
        <v>1</v>
      </c>
      <c r="E20" s="5">
        <f t="shared" si="1"/>
        <v>50000</v>
      </c>
    </row>
    <row r="21" spans="1:5">
      <c r="A21" s="5">
        <v>618</v>
      </c>
      <c r="B21" s="42" t="s">
        <v>1067</v>
      </c>
      <c r="C21" s="35">
        <v>0</v>
      </c>
      <c r="D21" s="35">
        <v>5</v>
      </c>
      <c r="E21" s="5">
        <f t="shared" si="1"/>
        <v>250000</v>
      </c>
    </row>
    <row r="22" spans="1:5">
      <c r="A22" s="5">
        <v>814</v>
      </c>
      <c r="B22" s="42" t="s">
        <v>1068</v>
      </c>
      <c r="C22" s="35">
        <v>0</v>
      </c>
      <c r="D22" s="35">
        <v>17</v>
      </c>
      <c r="E22" s="5">
        <f t="shared" si="1"/>
        <v>850000</v>
      </c>
    </row>
    <row r="23" spans="1:5" ht="30">
      <c r="A23" s="5">
        <v>954</v>
      </c>
      <c r="B23" s="42" t="s">
        <v>1069</v>
      </c>
      <c r="C23" s="35">
        <v>0</v>
      </c>
      <c r="D23" s="35">
        <v>3</v>
      </c>
      <c r="E23" s="5">
        <f t="shared" si="1"/>
        <v>150000</v>
      </c>
    </row>
    <row r="24" spans="1:5" ht="15.75" thickBot="1">
      <c r="B24" s="43" t="s">
        <v>1023</v>
      </c>
      <c r="C24" s="39">
        <f>SUM(C16:C23)</f>
        <v>0</v>
      </c>
      <c r="D24" s="39">
        <f>SUM(D16:D23)</f>
        <v>77</v>
      </c>
      <c r="E24" s="44">
        <f>SUM(E16:E23)</f>
        <v>3850000</v>
      </c>
    </row>
    <row r="25" spans="1:5" ht="15.75" thickTop="1">
      <c r="B25"/>
    </row>
    <row r="26" spans="1:5">
      <c r="B26"/>
    </row>
    <row r="27" spans="1:5">
      <c r="A27" s="14">
        <v>3</v>
      </c>
      <c r="B27" s="14" t="s">
        <v>1070</v>
      </c>
    </row>
    <row r="28" spans="1:5">
      <c r="B28"/>
    </row>
    <row r="29" spans="1:5">
      <c r="A29" s="30" t="s">
        <v>1051</v>
      </c>
      <c r="B29" s="30" t="s">
        <v>1</v>
      </c>
      <c r="C29" s="31" t="s">
        <v>1052</v>
      </c>
      <c r="D29" s="31" t="s">
        <v>1053</v>
      </c>
      <c r="E29" s="30" t="s">
        <v>1054</v>
      </c>
    </row>
    <row r="30" spans="1:5">
      <c r="A30" s="5">
        <v>206</v>
      </c>
      <c r="B30" s="5" t="s">
        <v>147</v>
      </c>
      <c r="C30" s="5">
        <v>1</v>
      </c>
      <c r="D30" s="5">
        <v>24</v>
      </c>
      <c r="E30" s="5">
        <f t="shared" ref="E30:E36" si="2">+C30*10000+D30*50000</f>
        <v>1210000</v>
      </c>
    </row>
    <row r="31" spans="1:5">
      <c r="A31" s="5">
        <v>814</v>
      </c>
      <c r="B31" s="5" t="s">
        <v>1059</v>
      </c>
      <c r="C31" s="5">
        <v>0</v>
      </c>
      <c r="D31" s="5">
        <v>2</v>
      </c>
      <c r="E31" s="5">
        <f t="shared" si="2"/>
        <v>100000</v>
      </c>
    </row>
    <row r="32" spans="1:5">
      <c r="A32" s="5">
        <v>614</v>
      </c>
      <c r="B32" s="5" t="s">
        <v>1071</v>
      </c>
      <c r="C32" s="5">
        <v>0</v>
      </c>
      <c r="D32" s="5">
        <v>15</v>
      </c>
      <c r="E32" s="5">
        <f t="shared" si="2"/>
        <v>750000</v>
      </c>
    </row>
    <row r="33" spans="1:5">
      <c r="A33" s="5">
        <v>103</v>
      </c>
      <c r="B33" s="5" t="s">
        <v>1072</v>
      </c>
      <c r="C33" s="5">
        <v>0</v>
      </c>
      <c r="D33" s="5">
        <v>1</v>
      </c>
      <c r="E33" s="5">
        <f t="shared" si="2"/>
        <v>50000</v>
      </c>
    </row>
    <row r="34" spans="1:5">
      <c r="A34" s="5">
        <v>106</v>
      </c>
      <c r="B34" s="5" t="s">
        <v>1073</v>
      </c>
      <c r="C34" s="5">
        <v>0</v>
      </c>
      <c r="D34" s="5">
        <v>1</v>
      </c>
      <c r="E34" s="5">
        <f t="shared" si="2"/>
        <v>50000</v>
      </c>
    </row>
    <row r="35" spans="1:5">
      <c r="A35" s="5">
        <v>954</v>
      </c>
      <c r="B35" s="5" t="s">
        <v>1074</v>
      </c>
      <c r="C35" s="5">
        <v>0</v>
      </c>
      <c r="D35" s="5">
        <v>1</v>
      </c>
      <c r="E35" s="19">
        <f t="shared" si="2"/>
        <v>50000</v>
      </c>
    </row>
    <row r="36" spans="1:5">
      <c r="A36" s="5">
        <v>610</v>
      </c>
      <c r="B36" s="5" t="s">
        <v>276</v>
      </c>
      <c r="C36" s="5">
        <v>0</v>
      </c>
      <c r="D36" s="5">
        <v>1</v>
      </c>
      <c r="E36" s="19">
        <f t="shared" si="2"/>
        <v>50000</v>
      </c>
    </row>
    <row r="37" spans="1:5" ht="15.75" thickBot="1">
      <c r="B37" s="39" t="s">
        <v>1023</v>
      </c>
      <c r="C37" s="39">
        <f>SUM(C30:C36)</f>
        <v>1</v>
      </c>
      <c r="D37" s="39">
        <f>SUM(D30:D36)</f>
        <v>45</v>
      </c>
      <c r="E37" s="43">
        <f>SUM(E30:E36)</f>
        <v>2260000</v>
      </c>
    </row>
    <row r="38" spans="1:5" ht="15.75" thickTop="1">
      <c r="B38"/>
    </row>
    <row r="39" spans="1:5">
      <c r="B39"/>
    </row>
    <row r="40" spans="1:5">
      <c r="A40" s="14">
        <v>4</v>
      </c>
      <c r="B40" s="14" t="s">
        <v>1075</v>
      </c>
    </row>
    <row r="41" spans="1:5">
      <c r="B41"/>
    </row>
    <row r="42" spans="1:5">
      <c r="A42" s="30" t="s">
        <v>1051</v>
      </c>
      <c r="B42" s="30" t="s">
        <v>1</v>
      </c>
      <c r="C42" s="31" t="s">
        <v>1052</v>
      </c>
      <c r="D42" s="31" t="s">
        <v>1053</v>
      </c>
      <c r="E42" s="30" t="s">
        <v>1054</v>
      </c>
    </row>
    <row r="43" spans="1:5">
      <c r="A43" s="5">
        <v>601</v>
      </c>
      <c r="B43" s="5" t="s">
        <v>258</v>
      </c>
      <c r="C43" s="5">
        <v>0</v>
      </c>
      <c r="D43" s="5">
        <v>2</v>
      </c>
      <c r="E43" s="19">
        <f t="shared" ref="E43:E45" si="3">+C43*10000+D43*50000</f>
        <v>100000</v>
      </c>
    </row>
    <row r="44" spans="1:5">
      <c r="A44" s="5">
        <v>814</v>
      </c>
      <c r="B44" s="5" t="s">
        <v>1059</v>
      </c>
      <c r="C44" s="5">
        <v>0</v>
      </c>
      <c r="D44" s="5">
        <f>6+9+5</f>
        <v>20</v>
      </c>
      <c r="E44" s="19">
        <f t="shared" si="3"/>
        <v>1000000</v>
      </c>
    </row>
    <row r="45" spans="1:5">
      <c r="A45" s="5">
        <v>206</v>
      </c>
      <c r="B45" s="5" t="s">
        <v>147</v>
      </c>
      <c r="C45" s="5">
        <v>0</v>
      </c>
      <c r="D45" s="5">
        <v>1</v>
      </c>
      <c r="E45" s="19">
        <f t="shared" si="3"/>
        <v>50000</v>
      </c>
    </row>
    <row r="46" spans="1:5" ht="15.75" thickBot="1">
      <c r="B46" s="39" t="s">
        <v>1023</v>
      </c>
      <c r="C46" s="39">
        <f>SUM(C43:C45)</f>
        <v>0</v>
      </c>
      <c r="D46" s="39">
        <f>SUM(D43:D45)</f>
        <v>23</v>
      </c>
      <c r="E46" s="39">
        <f>SUM(E43:E45)</f>
        <v>1150000</v>
      </c>
    </row>
    <row r="47" spans="1:5" ht="15.75" thickTop="1">
      <c r="B47" s="45"/>
      <c r="C47" s="45"/>
      <c r="D47" s="45"/>
      <c r="E47" s="45"/>
    </row>
    <row r="48" spans="1:5">
      <c r="B48" s="45"/>
      <c r="C48" s="45"/>
      <c r="D48" s="45"/>
      <c r="E48" s="45"/>
    </row>
    <row r="49" spans="1:5">
      <c r="A49" s="14">
        <v>5</v>
      </c>
      <c r="B49" s="14" t="s">
        <v>1076</v>
      </c>
    </row>
    <row r="50" spans="1:5">
      <c r="A50" s="30" t="s">
        <v>1051</v>
      </c>
      <c r="B50" s="30" t="s">
        <v>1</v>
      </c>
      <c r="C50" s="31" t="s">
        <v>1052</v>
      </c>
      <c r="D50" s="31" t="s">
        <v>1053</v>
      </c>
      <c r="E50" s="30" t="s">
        <v>1054</v>
      </c>
    </row>
    <row r="51" spans="1:5">
      <c r="A51" s="5">
        <v>601</v>
      </c>
      <c r="B51" s="46" t="s">
        <v>258</v>
      </c>
      <c r="C51" s="5">
        <v>0</v>
      </c>
      <c r="D51" s="5">
        <v>1</v>
      </c>
      <c r="E51" s="19">
        <f t="shared" ref="E51:E65" si="4">+C51*10000+D51*50000</f>
        <v>50000</v>
      </c>
    </row>
    <row r="52" spans="1:5">
      <c r="A52" s="5">
        <v>602</v>
      </c>
      <c r="B52" s="46" t="s">
        <v>1077</v>
      </c>
      <c r="C52" s="5">
        <v>0</v>
      </c>
      <c r="D52" s="5">
        <v>2</v>
      </c>
      <c r="E52" s="19">
        <f t="shared" si="4"/>
        <v>100000</v>
      </c>
    </row>
    <row r="53" spans="1:5">
      <c r="A53" s="5">
        <v>206</v>
      </c>
      <c r="B53" s="5" t="s">
        <v>147</v>
      </c>
      <c r="C53" s="5">
        <v>9</v>
      </c>
      <c r="D53" s="5">
        <v>26</v>
      </c>
      <c r="E53" s="19">
        <f t="shared" si="4"/>
        <v>1390000</v>
      </c>
    </row>
    <row r="54" spans="1:5">
      <c r="A54" s="5">
        <v>618</v>
      </c>
      <c r="B54" s="19" t="s">
        <v>1078</v>
      </c>
      <c r="C54" s="5">
        <v>0</v>
      </c>
      <c r="D54" s="5">
        <v>10</v>
      </c>
      <c r="E54" s="19">
        <f t="shared" si="4"/>
        <v>500000</v>
      </c>
    </row>
    <row r="55" spans="1:5">
      <c r="A55" s="5">
        <v>841</v>
      </c>
      <c r="B55" s="19" t="s">
        <v>1079</v>
      </c>
      <c r="C55" s="5">
        <v>0</v>
      </c>
      <c r="D55" s="5">
        <v>1</v>
      </c>
      <c r="E55" s="19">
        <f t="shared" si="4"/>
        <v>50000</v>
      </c>
    </row>
    <row r="56" spans="1:5">
      <c r="A56" s="5">
        <v>124</v>
      </c>
      <c r="B56" s="19" t="s">
        <v>1080</v>
      </c>
      <c r="C56" s="5">
        <v>0</v>
      </c>
      <c r="D56" s="5">
        <v>6</v>
      </c>
      <c r="E56" s="19">
        <f t="shared" si="4"/>
        <v>300000</v>
      </c>
    </row>
    <row r="57" spans="1:5">
      <c r="A57" s="5">
        <v>127</v>
      </c>
      <c r="B57" s="19" t="s">
        <v>1081</v>
      </c>
      <c r="C57" s="5">
        <v>0</v>
      </c>
      <c r="D57" s="5">
        <v>9</v>
      </c>
      <c r="E57" s="19">
        <f t="shared" si="4"/>
        <v>450000</v>
      </c>
    </row>
    <row r="58" spans="1:5">
      <c r="A58" s="5">
        <v>624</v>
      </c>
      <c r="B58" s="19" t="s">
        <v>1082</v>
      </c>
      <c r="C58" s="5">
        <v>0</v>
      </c>
      <c r="D58" s="5">
        <v>1</v>
      </c>
      <c r="E58" s="19">
        <f t="shared" si="4"/>
        <v>50000</v>
      </c>
    </row>
    <row r="59" spans="1:5">
      <c r="A59" s="5">
        <v>954</v>
      </c>
      <c r="B59" s="19" t="s">
        <v>1074</v>
      </c>
      <c r="C59" s="5">
        <v>0</v>
      </c>
      <c r="D59" s="5">
        <v>8</v>
      </c>
      <c r="E59" s="19">
        <f t="shared" si="4"/>
        <v>400000</v>
      </c>
    </row>
    <row r="60" spans="1:5">
      <c r="A60" s="5">
        <v>814</v>
      </c>
      <c r="B60" s="19" t="s">
        <v>1083</v>
      </c>
      <c r="C60" s="5">
        <v>4</v>
      </c>
      <c r="D60" s="5">
        <v>24</v>
      </c>
      <c r="E60" s="19">
        <f t="shared" si="4"/>
        <v>1240000</v>
      </c>
    </row>
    <row r="61" spans="1:5">
      <c r="A61" s="5">
        <v>614</v>
      </c>
      <c r="B61" s="19" t="s">
        <v>1071</v>
      </c>
      <c r="C61" s="5">
        <v>0</v>
      </c>
      <c r="D61" s="5">
        <v>1</v>
      </c>
      <c r="E61" s="19">
        <f t="shared" si="4"/>
        <v>50000</v>
      </c>
    </row>
    <row r="62" spans="1:5">
      <c r="A62" s="5">
        <v>608</v>
      </c>
      <c r="B62" s="19" t="s">
        <v>272</v>
      </c>
      <c r="C62" s="5">
        <v>0</v>
      </c>
      <c r="D62" s="5">
        <v>1</v>
      </c>
      <c r="E62" s="19">
        <f t="shared" si="4"/>
        <v>50000</v>
      </c>
    </row>
    <row r="63" spans="1:5">
      <c r="A63" s="5">
        <v>951</v>
      </c>
      <c r="B63" s="19" t="s">
        <v>1084</v>
      </c>
      <c r="C63" s="5">
        <v>0</v>
      </c>
      <c r="D63" s="5">
        <v>1</v>
      </c>
      <c r="E63" s="19">
        <f t="shared" si="4"/>
        <v>50000</v>
      </c>
    </row>
    <row r="64" spans="1:5">
      <c r="A64" s="5">
        <v>610</v>
      </c>
      <c r="B64" s="19" t="s">
        <v>276</v>
      </c>
      <c r="C64" s="5">
        <v>0</v>
      </c>
      <c r="D64" s="5">
        <v>6</v>
      </c>
      <c r="E64" s="19">
        <f t="shared" si="4"/>
        <v>300000</v>
      </c>
    </row>
    <row r="65" spans="1:5">
      <c r="A65" s="5">
        <v>207</v>
      </c>
      <c r="B65" s="19" t="s">
        <v>1085</v>
      </c>
      <c r="C65" s="5">
        <v>1</v>
      </c>
      <c r="D65" s="5">
        <v>0</v>
      </c>
      <c r="E65" s="19">
        <f t="shared" si="4"/>
        <v>10000</v>
      </c>
    </row>
    <row r="66" spans="1:5" ht="15.75" thickBot="1">
      <c r="B66" s="47" t="s">
        <v>1023</v>
      </c>
      <c r="C66" s="44">
        <f>SUM(C51:C65)</f>
        <v>14</v>
      </c>
      <c r="D66" s="48">
        <f>SUM(D51:D65)</f>
        <v>97</v>
      </c>
      <c r="E66" s="49">
        <f>SUM(E51:E65)</f>
        <v>4990000</v>
      </c>
    </row>
    <row r="67" spans="1:5" ht="15.75" thickTop="1"/>
    <row r="69" spans="1:5">
      <c r="A69">
        <v>6</v>
      </c>
      <c r="B69" t="s">
        <v>1086</v>
      </c>
    </row>
    <row r="71" spans="1:5">
      <c r="A71" s="30" t="s">
        <v>1051</v>
      </c>
      <c r="B71" s="30" t="s">
        <v>1</v>
      </c>
      <c r="C71" s="31" t="s">
        <v>1052</v>
      </c>
      <c r="D71" s="31" t="s">
        <v>1053</v>
      </c>
      <c r="E71" s="30" t="s">
        <v>1054</v>
      </c>
    </row>
    <row r="72" spans="1:5">
      <c r="A72" s="5">
        <v>206</v>
      </c>
      <c r="B72" s="5" t="s">
        <v>147</v>
      </c>
      <c r="C72" s="5">
        <v>1</v>
      </c>
      <c r="D72" s="5">
        <v>4</v>
      </c>
      <c r="E72" s="19">
        <f t="shared" ref="E72:E79" si="5">+C72*10000+D72*50000</f>
        <v>210000</v>
      </c>
    </row>
    <row r="73" spans="1:5">
      <c r="A73" s="5">
        <v>820</v>
      </c>
      <c r="B73" s="5" t="s">
        <v>908</v>
      </c>
      <c r="C73" s="5">
        <v>0</v>
      </c>
      <c r="D73" s="5">
        <v>3</v>
      </c>
      <c r="E73" s="19">
        <f t="shared" si="5"/>
        <v>150000</v>
      </c>
    </row>
    <row r="74" spans="1:5">
      <c r="A74" s="5">
        <v>954</v>
      </c>
      <c r="B74" s="5" t="s">
        <v>1074</v>
      </c>
      <c r="C74" s="5">
        <v>0</v>
      </c>
      <c r="D74" s="5">
        <v>3</v>
      </c>
      <c r="E74" s="19">
        <f t="shared" si="5"/>
        <v>150000</v>
      </c>
    </row>
    <row r="75" spans="1:5">
      <c r="A75" s="5">
        <v>108</v>
      </c>
      <c r="B75" s="5" t="s">
        <v>1087</v>
      </c>
      <c r="C75" s="5">
        <v>1</v>
      </c>
      <c r="D75" s="5">
        <v>2</v>
      </c>
      <c r="E75" s="19">
        <f t="shared" si="5"/>
        <v>110000</v>
      </c>
    </row>
    <row r="76" spans="1:5">
      <c r="A76" s="5">
        <v>614</v>
      </c>
      <c r="B76" s="5" t="s">
        <v>1071</v>
      </c>
      <c r="C76" s="5">
        <v>0</v>
      </c>
      <c r="D76" s="5">
        <v>3</v>
      </c>
      <c r="E76" s="19">
        <f t="shared" si="5"/>
        <v>150000</v>
      </c>
    </row>
    <row r="77" spans="1:5">
      <c r="A77" s="5">
        <v>814</v>
      </c>
      <c r="B77" s="19" t="s">
        <v>1083</v>
      </c>
      <c r="C77" s="5">
        <v>0</v>
      </c>
      <c r="D77" s="5">
        <v>4</v>
      </c>
      <c r="E77" s="19">
        <f t="shared" si="5"/>
        <v>200000</v>
      </c>
    </row>
    <row r="78" spans="1:5">
      <c r="A78" s="5">
        <v>207</v>
      </c>
      <c r="B78" s="5" t="s">
        <v>1088</v>
      </c>
      <c r="C78" s="5">
        <v>1</v>
      </c>
      <c r="D78" s="5">
        <v>0</v>
      </c>
      <c r="E78" s="19">
        <f t="shared" si="5"/>
        <v>10000</v>
      </c>
    </row>
    <row r="79" spans="1:5">
      <c r="A79" s="5">
        <v>610</v>
      </c>
      <c r="B79" s="5" t="s">
        <v>276</v>
      </c>
      <c r="C79" s="5">
        <v>0</v>
      </c>
      <c r="D79" s="5">
        <v>1</v>
      </c>
      <c r="E79" s="19">
        <f t="shared" si="5"/>
        <v>50000</v>
      </c>
    </row>
    <row r="80" spans="1:5">
      <c r="A80" s="5"/>
      <c r="B80" s="25" t="s">
        <v>1023</v>
      </c>
      <c r="C80" s="5">
        <f>SUM(C72:C79)</f>
        <v>3</v>
      </c>
      <c r="D80" s="5">
        <f>SUM(D72:D79)</f>
        <v>20</v>
      </c>
      <c r="E80" s="5">
        <f>SUM(E72:E79)</f>
        <v>1030000</v>
      </c>
    </row>
    <row r="83" spans="1:10">
      <c r="A83" s="14">
        <v>7</v>
      </c>
      <c r="B83" s="50" t="s">
        <v>1089</v>
      </c>
    </row>
    <row r="85" spans="1:10">
      <c r="A85" s="30" t="s">
        <v>1051</v>
      </c>
      <c r="B85" s="30" t="s">
        <v>1</v>
      </c>
      <c r="C85" s="31" t="s">
        <v>1052</v>
      </c>
      <c r="D85" s="31" t="s">
        <v>1053</v>
      </c>
      <c r="E85" s="30" t="s">
        <v>1054</v>
      </c>
    </row>
    <row r="86" spans="1:10">
      <c r="A86" s="5">
        <v>602</v>
      </c>
      <c r="B86" s="42" t="s">
        <v>262</v>
      </c>
      <c r="C86" s="5">
        <v>0</v>
      </c>
      <c r="D86" s="5">
        <v>7</v>
      </c>
      <c r="E86" s="19">
        <f t="shared" ref="E86:E97" si="6">+C86*10000+D86*50000</f>
        <v>350000</v>
      </c>
    </row>
    <row r="87" spans="1:10">
      <c r="A87" s="5">
        <v>611</v>
      </c>
      <c r="B87" s="5" t="s">
        <v>280</v>
      </c>
      <c r="C87" s="5">
        <v>0</v>
      </c>
      <c r="D87" s="5">
        <v>2</v>
      </c>
      <c r="E87" s="19">
        <f t="shared" si="6"/>
        <v>100000</v>
      </c>
    </row>
    <row r="88" spans="1:10">
      <c r="A88" s="5">
        <v>206</v>
      </c>
      <c r="B88" s="5" t="s">
        <v>147</v>
      </c>
      <c r="C88" s="5">
        <v>0</v>
      </c>
      <c r="D88" s="5">
        <v>160</v>
      </c>
      <c r="E88" s="19">
        <f t="shared" si="6"/>
        <v>8000000</v>
      </c>
    </row>
    <row r="89" spans="1:10">
      <c r="A89" s="5">
        <v>618</v>
      </c>
      <c r="B89" s="5" t="s">
        <v>288</v>
      </c>
      <c r="C89" s="5">
        <v>0</v>
      </c>
      <c r="D89" s="5">
        <v>31</v>
      </c>
      <c r="E89" s="19">
        <f t="shared" si="6"/>
        <v>1550000</v>
      </c>
    </row>
    <row r="90" spans="1:10">
      <c r="A90" s="5">
        <v>814</v>
      </c>
      <c r="B90" s="63" t="s">
        <v>326</v>
      </c>
      <c r="C90" s="63">
        <v>0</v>
      </c>
      <c r="D90" s="63">
        <f>29-2</f>
        <v>27</v>
      </c>
      <c r="E90" s="63">
        <f>+C90*10000+D90*50000</f>
        <v>1350000</v>
      </c>
      <c r="F90" s="81" t="s">
        <v>1123</v>
      </c>
      <c r="G90" s="82"/>
      <c r="H90" s="82"/>
      <c r="I90" s="82"/>
      <c r="J90" s="82"/>
    </row>
    <row r="91" spans="1:10">
      <c r="A91" s="5">
        <v>614</v>
      </c>
      <c r="B91" s="5" t="s">
        <v>284</v>
      </c>
      <c r="C91" s="5">
        <v>0</v>
      </c>
      <c r="D91" s="5">
        <v>1</v>
      </c>
      <c r="E91" s="19">
        <f t="shared" si="6"/>
        <v>50000</v>
      </c>
      <c r="F91" s="81"/>
      <c r="G91" s="82"/>
      <c r="H91" s="82"/>
      <c r="I91" s="82"/>
      <c r="J91" s="82"/>
    </row>
    <row r="92" spans="1:10">
      <c r="A92" s="5">
        <v>607</v>
      </c>
      <c r="B92" s="5" t="s">
        <v>268</v>
      </c>
      <c r="C92" s="5">
        <v>0</v>
      </c>
      <c r="D92" s="5">
        <v>7</v>
      </c>
      <c r="E92" s="19">
        <f t="shared" si="6"/>
        <v>350000</v>
      </c>
      <c r="F92" s="81"/>
      <c r="G92" s="82"/>
      <c r="H92" s="82"/>
      <c r="I92" s="82"/>
      <c r="J92" s="82"/>
    </row>
    <row r="93" spans="1:10">
      <c r="A93" s="5">
        <v>608</v>
      </c>
      <c r="B93" s="5" t="s">
        <v>272</v>
      </c>
      <c r="C93" s="5">
        <v>0</v>
      </c>
      <c r="D93" s="5">
        <v>1</v>
      </c>
      <c r="E93" s="19">
        <f t="shared" si="6"/>
        <v>50000</v>
      </c>
      <c r="F93" s="81"/>
      <c r="G93" s="82"/>
      <c r="H93" s="82"/>
      <c r="I93" s="82"/>
      <c r="J93" s="82"/>
    </row>
    <row r="94" spans="1:10">
      <c r="A94" s="5">
        <v>953</v>
      </c>
      <c r="B94" s="5" t="s">
        <v>983</v>
      </c>
      <c r="C94" s="5">
        <v>0</v>
      </c>
      <c r="D94" s="5">
        <v>1</v>
      </c>
      <c r="E94" s="19">
        <f t="shared" si="6"/>
        <v>50000</v>
      </c>
    </row>
    <row r="95" spans="1:10">
      <c r="A95" s="5">
        <v>951</v>
      </c>
      <c r="B95" s="5" t="s">
        <v>375</v>
      </c>
      <c r="C95" s="5">
        <v>0</v>
      </c>
      <c r="D95" s="5">
        <v>14</v>
      </c>
      <c r="E95" s="19">
        <f t="shared" si="6"/>
        <v>700000</v>
      </c>
    </row>
    <row r="96" spans="1:10">
      <c r="A96" s="5">
        <v>610</v>
      </c>
      <c r="B96" s="5" t="s">
        <v>276</v>
      </c>
      <c r="C96" s="5">
        <v>0</v>
      </c>
      <c r="D96" s="5">
        <v>2</v>
      </c>
      <c r="E96" s="19">
        <f t="shared" si="6"/>
        <v>100000</v>
      </c>
    </row>
    <row r="97" spans="1:5">
      <c r="A97" s="5">
        <v>207</v>
      </c>
      <c r="B97" s="5" t="s">
        <v>242</v>
      </c>
      <c r="C97" s="5">
        <v>0</v>
      </c>
      <c r="D97" s="5">
        <v>1</v>
      </c>
      <c r="E97" s="19">
        <f t="shared" si="6"/>
        <v>50000</v>
      </c>
    </row>
    <row r="98" spans="1:5">
      <c r="B98" s="29" t="s">
        <v>1023</v>
      </c>
      <c r="C98" s="5">
        <f>SUM(C86:C97)</f>
        <v>0</v>
      </c>
      <c r="D98" s="5">
        <f>SUM(D86:D97)</f>
        <v>254</v>
      </c>
      <c r="E98" s="19">
        <f>SUM(E86:E97)</f>
        <v>12700000</v>
      </c>
    </row>
    <row r="101" spans="1:5">
      <c r="B101" s="14" t="s">
        <v>1023</v>
      </c>
      <c r="C101" s="14">
        <f>+C11+C24+C37+C46+C66+C80+C98</f>
        <v>18</v>
      </c>
      <c r="D101" s="14">
        <f>+D11+D24+D37+D46+D66+D80+D98</f>
        <v>545</v>
      </c>
      <c r="E101" s="50">
        <f t="shared" ref="E101" si="7">+C101*10000+D101*50000</f>
        <v>27430000</v>
      </c>
    </row>
  </sheetData>
  <mergeCells count="1">
    <mergeCell ref="F90:J93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E29"/>
  <sheetViews>
    <sheetView workbookViewId="0"/>
  </sheetViews>
  <sheetFormatPr defaultColWidth="12.42578125" defaultRowHeight="16.5"/>
  <cols>
    <col min="1" max="1" width="12.42578125" style="64"/>
    <col min="2" max="2" width="60" style="64" bestFit="1" customWidth="1"/>
    <col min="3" max="16384" width="12.42578125" style="64"/>
  </cols>
  <sheetData>
    <row r="2" spans="1:5">
      <c r="A2" s="83" t="s">
        <v>0</v>
      </c>
      <c r="B2" s="83" t="s">
        <v>1</v>
      </c>
      <c r="C2" s="83" t="s">
        <v>1124</v>
      </c>
      <c r="D2" s="83"/>
      <c r="E2" s="83" t="s">
        <v>1099</v>
      </c>
    </row>
    <row r="3" spans="1:5">
      <c r="A3" s="83"/>
      <c r="B3" s="83"/>
      <c r="C3" s="65" t="s">
        <v>1125</v>
      </c>
      <c r="D3" s="65" t="s">
        <v>1126</v>
      </c>
      <c r="E3" s="83"/>
    </row>
    <row r="4" spans="1:5">
      <c r="A4" s="66">
        <v>601</v>
      </c>
      <c r="B4" s="67" t="s">
        <v>258</v>
      </c>
      <c r="C4" s="68">
        <v>0</v>
      </c>
      <c r="D4" s="68">
        <v>11</v>
      </c>
      <c r="E4" s="69">
        <f>+C4*10000+D4*50000</f>
        <v>550000</v>
      </c>
    </row>
    <row r="5" spans="1:5">
      <c r="A5" s="66">
        <v>602</v>
      </c>
      <c r="B5" s="67" t="s">
        <v>1077</v>
      </c>
      <c r="C5" s="68">
        <v>0</v>
      </c>
      <c r="D5" s="68">
        <v>20</v>
      </c>
      <c r="E5" s="69">
        <f t="shared" ref="E5:E27" si="0">+C5*10000+D5*50000</f>
        <v>1000000</v>
      </c>
    </row>
    <row r="6" spans="1:5">
      <c r="A6" s="66">
        <v>611</v>
      </c>
      <c r="B6" s="67" t="s">
        <v>280</v>
      </c>
      <c r="C6" s="68">
        <v>0</v>
      </c>
      <c r="D6" s="68">
        <v>2</v>
      </c>
      <c r="E6" s="69">
        <f t="shared" si="0"/>
        <v>100000</v>
      </c>
    </row>
    <row r="7" spans="1:5">
      <c r="A7" s="66">
        <v>206</v>
      </c>
      <c r="B7" s="67" t="s">
        <v>147</v>
      </c>
      <c r="C7" s="68">
        <v>11</v>
      </c>
      <c r="D7" s="68">
        <v>262</v>
      </c>
      <c r="E7" s="69">
        <f t="shared" si="0"/>
        <v>13210000</v>
      </c>
    </row>
    <row r="8" spans="1:5">
      <c r="A8" s="66">
        <v>618</v>
      </c>
      <c r="B8" s="67" t="s">
        <v>1078</v>
      </c>
      <c r="C8" s="68">
        <v>0</v>
      </c>
      <c r="D8" s="68">
        <v>49</v>
      </c>
      <c r="E8" s="69">
        <f t="shared" si="0"/>
        <v>2450000</v>
      </c>
    </row>
    <row r="9" spans="1:5">
      <c r="A9" s="66">
        <v>108</v>
      </c>
      <c r="B9" s="67" t="s">
        <v>1087</v>
      </c>
      <c r="C9" s="68">
        <v>1</v>
      </c>
      <c r="D9" s="68">
        <v>2</v>
      </c>
      <c r="E9" s="69">
        <f t="shared" si="0"/>
        <v>110000</v>
      </c>
    </row>
    <row r="10" spans="1:5">
      <c r="A10" s="66">
        <v>841</v>
      </c>
      <c r="B10" s="67" t="s">
        <v>1079</v>
      </c>
      <c r="C10" s="68">
        <v>0</v>
      </c>
      <c r="D10" s="68">
        <v>1</v>
      </c>
      <c r="E10" s="69">
        <f t="shared" si="0"/>
        <v>50000</v>
      </c>
    </row>
    <row r="11" spans="1:5">
      <c r="A11" s="66">
        <v>106</v>
      </c>
      <c r="B11" s="67" t="s">
        <v>1073</v>
      </c>
      <c r="C11" s="68">
        <v>0</v>
      </c>
      <c r="D11" s="68">
        <v>1</v>
      </c>
      <c r="E11" s="69">
        <f t="shared" si="0"/>
        <v>50000</v>
      </c>
    </row>
    <row r="12" spans="1:5">
      <c r="A12" s="66">
        <v>103</v>
      </c>
      <c r="B12" s="67" t="s">
        <v>1072</v>
      </c>
      <c r="C12" s="68">
        <v>0</v>
      </c>
      <c r="D12" s="68">
        <v>1</v>
      </c>
      <c r="E12" s="69">
        <f t="shared" si="0"/>
        <v>50000</v>
      </c>
    </row>
    <row r="13" spans="1:5">
      <c r="A13" s="66">
        <v>124</v>
      </c>
      <c r="B13" s="67" t="s">
        <v>1080</v>
      </c>
      <c r="C13" s="68">
        <v>0</v>
      </c>
      <c r="D13" s="68">
        <v>6</v>
      </c>
      <c r="E13" s="69">
        <f t="shared" si="0"/>
        <v>300000</v>
      </c>
    </row>
    <row r="14" spans="1:5">
      <c r="A14" s="66">
        <v>132</v>
      </c>
      <c r="B14" s="67" t="s">
        <v>1058</v>
      </c>
      <c r="C14" s="68">
        <v>0</v>
      </c>
      <c r="D14" s="68">
        <v>1</v>
      </c>
      <c r="E14" s="69">
        <f t="shared" si="0"/>
        <v>50000</v>
      </c>
    </row>
    <row r="15" spans="1:5">
      <c r="A15" s="66">
        <v>127</v>
      </c>
      <c r="B15" s="67" t="s">
        <v>1081</v>
      </c>
      <c r="C15" s="68">
        <v>0</v>
      </c>
      <c r="D15" s="68">
        <v>9</v>
      </c>
      <c r="E15" s="69">
        <f t="shared" si="0"/>
        <v>450000</v>
      </c>
    </row>
    <row r="16" spans="1:5">
      <c r="A16" s="66">
        <v>624</v>
      </c>
      <c r="B16" s="67" t="s">
        <v>1082</v>
      </c>
      <c r="C16" s="68">
        <v>0</v>
      </c>
      <c r="D16" s="68">
        <v>1</v>
      </c>
      <c r="E16" s="69">
        <f t="shared" si="0"/>
        <v>50000</v>
      </c>
    </row>
    <row r="17" spans="1:5">
      <c r="A17" s="66">
        <v>820</v>
      </c>
      <c r="B17" s="67" t="s">
        <v>908</v>
      </c>
      <c r="C17" s="68">
        <v>0</v>
      </c>
      <c r="D17" s="68">
        <v>3</v>
      </c>
      <c r="E17" s="69">
        <f t="shared" si="0"/>
        <v>150000</v>
      </c>
    </row>
    <row r="18" spans="1:5">
      <c r="A18" s="66">
        <v>954</v>
      </c>
      <c r="B18" s="67" t="s">
        <v>1069</v>
      </c>
      <c r="C18" s="68">
        <v>0</v>
      </c>
      <c r="D18" s="68">
        <v>15</v>
      </c>
      <c r="E18" s="69">
        <f t="shared" si="0"/>
        <v>750000</v>
      </c>
    </row>
    <row r="19" spans="1:5">
      <c r="A19" s="66">
        <v>814</v>
      </c>
      <c r="B19" s="67" t="s">
        <v>326</v>
      </c>
      <c r="C19" s="68">
        <v>4</v>
      </c>
      <c r="D19" s="68">
        <f>102-2</f>
        <v>100</v>
      </c>
      <c r="E19" s="69">
        <f t="shared" si="0"/>
        <v>5040000</v>
      </c>
    </row>
    <row r="20" spans="1:5">
      <c r="A20" s="66">
        <v>614</v>
      </c>
      <c r="B20" s="67" t="s">
        <v>1071</v>
      </c>
      <c r="C20" s="68">
        <v>0</v>
      </c>
      <c r="D20" s="68">
        <v>21</v>
      </c>
      <c r="E20" s="69">
        <f t="shared" si="0"/>
        <v>1050000</v>
      </c>
    </row>
    <row r="21" spans="1:5">
      <c r="A21" s="66">
        <v>607</v>
      </c>
      <c r="B21" s="67" t="s">
        <v>268</v>
      </c>
      <c r="C21" s="68">
        <v>0</v>
      </c>
      <c r="D21" s="68">
        <v>7</v>
      </c>
      <c r="E21" s="69">
        <f t="shared" si="0"/>
        <v>350000</v>
      </c>
    </row>
    <row r="22" spans="1:5">
      <c r="A22" s="66">
        <v>110</v>
      </c>
      <c r="B22" s="67" t="s">
        <v>1062</v>
      </c>
      <c r="C22" s="68">
        <v>0</v>
      </c>
      <c r="D22" s="68">
        <v>3</v>
      </c>
      <c r="E22" s="69">
        <f t="shared" si="0"/>
        <v>150000</v>
      </c>
    </row>
    <row r="23" spans="1:5">
      <c r="A23" s="66">
        <v>608</v>
      </c>
      <c r="B23" s="67" t="s">
        <v>272</v>
      </c>
      <c r="C23" s="68">
        <v>0</v>
      </c>
      <c r="D23" s="68">
        <v>3</v>
      </c>
      <c r="E23" s="69">
        <f t="shared" si="0"/>
        <v>150000</v>
      </c>
    </row>
    <row r="24" spans="1:5">
      <c r="A24" s="66">
        <v>953</v>
      </c>
      <c r="B24" s="67" t="s">
        <v>983</v>
      </c>
      <c r="C24" s="68">
        <v>0</v>
      </c>
      <c r="D24" s="68">
        <v>1</v>
      </c>
      <c r="E24" s="69">
        <f t="shared" si="0"/>
        <v>50000</v>
      </c>
    </row>
    <row r="25" spans="1:5">
      <c r="A25" s="66">
        <v>951</v>
      </c>
      <c r="B25" s="67" t="s">
        <v>375</v>
      </c>
      <c r="C25" s="68">
        <v>0</v>
      </c>
      <c r="D25" s="68">
        <v>15</v>
      </c>
      <c r="E25" s="69">
        <f t="shared" si="0"/>
        <v>750000</v>
      </c>
    </row>
    <row r="26" spans="1:5">
      <c r="A26" s="66">
        <v>610</v>
      </c>
      <c r="B26" s="67" t="s">
        <v>276</v>
      </c>
      <c r="C26" s="68">
        <v>0</v>
      </c>
      <c r="D26" s="68">
        <v>10</v>
      </c>
      <c r="E26" s="69">
        <f t="shared" si="0"/>
        <v>500000</v>
      </c>
    </row>
    <row r="27" spans="1:5">
      <c r="A27" s="66">
        <v>207</v>
      </c>
      <c r="B27" s="67" t="s">
        <v>242</v>
      </c>
      <c r="C27" s="68">
        <v>2</v>
      </c>
      <c r="D27" s="68">
        <v>1</v>
      </c>
      <c r="E27" s="69">
        <f t="shared" si="0"/>
        <v>70000</v>
      </c>
    </row>
    <row r="29" spans="1:5">
      <c r="C29" s="64">
        <f>SUM(C4:C27)</f>
        <v>18</v>
      </c>
      <c r="D29" s="64">
        <f>SUM(D4:D27)</f>
        <v>545</v>
      </c>
      <c r="E29" s="64">
        <f>SUM(E4:E27)</f>
        <v>27430000</v>
      </c>
    </row>
  </sheetData>
  <mergeCells count="4">
    <mergeCell ref="A2:A3"/>
    <mergeCell ref="B2:B3"/>
    <mergeCell ref="C2:D2"/>
    <mergeCell ref="E2:E3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3:K86"/>
  <sheetViews>
    <sheetView workbookViewId="0"/>
  </sheetViews>
  <sheetFormatPr defaultRowHeight="15"/>
  <cols>
    <col min="2" max="2" width="6.85546875" bestFit="1" customWidth="1"/>
    <col min="3" max="3" width="29.7109375" customWidth="1"/>
    <col min="4" max="4" width="10.140625" customWidth="1"/>
    <col min="5" max="6" width="8" customWidth="1"/>
    <col min="7" max="7" width="10.28515625" customWidth="1"/>
  </cols>
  <sheetData>
    <row r="3" spans="2:11">
      <c r="B3" s="5"/>
      <c r="C3" s="5"/>
      <c r="D3" s="25" t="s">
        <v>1090</v>
      </c>
      <c r="E3" s="84" t="s">
        <v>1091</v>
      </c>
      <c r="F3" s="85"/>
      <c r="G3" s="85"/>
      <c r="H3" s="85" t="s">
        <v>1092</v>
      </c>
      <c r="I3" s="85"/>
      <c r="J3" s="85"/>
      <c r="K3" s="5"/>
    </row>
    <row r="4" spans="2:11" s="55" customFormat="1">
      <c r="B4" s="53" t="s">
        <v>1029</v>
      </c>
      <c r="C4" s="53" t="s">
        <v>1</v>
      </c>
      <c r="D4" s="53" t="s">
        <v>1093</v>
      </c>
      <c r="E4" s="53" t="s">
        <v>1094</v>
      </c>
      <c r="F4" s="53" t="s">
        <v>1095</v>
      </c>
      <c r="G4" s="53" t="s">
        <v>1136</v>
      </c>
      <c r="H4" s="54" t="s">
        <v>1096</v>
      </c>
      <c r="I4" s="54" t="s">
        <v>1097</v>
      </c>
      <c r="J4" s="54" t="s">
        <v>1098</v>
      </c>
      <c r="K4" s="54" t="s">
        <v>1099</v>
      </c>
    </row>
    <row r="5" spans="2:11">
      <c r="B5" s="21">
        <v>615</v>
      </c>
      <c r="C5" s="51" t="s">
        <v>773</v>
      </c>
      <c r="D5" s="52">
        <v>-1</v>
      </c>
      <c r="E5" s="5">
        <v>0</v>
      </c>
      <c r="F5" s="12">
        <v>-18</v>
      </c>
      <c r="G5" s="5">
        <v>0</v>
      </c>
      <c r="H5" s="5">
        <f>+E5</f>
        <v>0</v>
      </c>
      <c r="I5" s="5">
        <f>+D5+F5</f>
        <v>-19</v>
      </c>
      <c r="J5" s="5">
        <f>+G5</f>
        <v>0</v>
      </c>
      <c r="K5" s="5">
        <f>+H5*40+I5*50-J5*23</f>
        <v>-950</v>
      </c>
    </row>
    <row r="6" spans="2:11">
      <c r="B6" s="21">
        <v>821</v>
      </c>
      <c r="C6" s="51" t="s">
        <v>372</v>
      </c>
      <c r="D6" s="52">
        <v>0</v>
      </c>
      <c r="E6" s="5">
        <v>0</v>
      </c>
      <c r="F6" s="12">
        <v>-3</v>
      </c>
      <c r="G6" s="5">
        <v>0</v>
      </c>
      <c r="H6" s="5">
        <f t="shared" ref="H6:H69" si="0">+E6</f>
        <v>0</v>
      </c>
      <c r="I6" s="5">
        <f t="shared" ref="I6:I69" si="1">+D6+F6</f>
        <v>-3</v>
      </c>
      <c r="J6" s="5">
        <f t="shared" ref="J6:J69" si="2">+G6</f>
        <v>0</v>
      </c>
      <c r="K6" s="5">
        <f t="shared" ref="K6:K69" si="3">+H6*40+I6*50-J6*23</f>
        <v>-150</v>
      </c>
    </row>
    <row r="7" spans="2:11">
      <c r="B7" s="21">
        <v>601</v>
      </c>
      <c r="C7" s="51" t="s">
        <v>258</v>
      </c>
      <c r="D7" s="52">
        <v>-1</v>
      </c>
      <c r="E7" s="5">
        <v>0</v>
      </c>
      <c r="F7" s="12">
        <v>-3</v>
      </c>
      <c r="G7" s="5">
        <v>0</v>
      </c>
      <c r="H7" s="5">
        <f t="shared" si="0"/>
        <v>0</v>
      </c>
      <c r="I7" s="5">
        <f t="shared" si="1"/>
        <v>-4</v>
      </c>
      <c r="J7" s="5">
        <f t="shared" si="2"/>
        <v>0</v>
      </c>
      <c r="K7" s="5">
        <f t="shared" si="3"/>
        <v>-200</v>
      </c>
    </row>
    <row r="8" spans="2:11">
      <c r="B8" s="21">
        <v>602</v>
      </c>
      <c r="C8" s="51" t="s">
        <v>262</v>
      </c>
      <c r="D8" s="52">
        <v>3</v>
      </c>
      <c r="E8" s="5">
        <v>0</v>
      </c>
      <c r="F8" s="12">
        <v>-40</v>
      </c>
      <c r="G8" s="5">
        <v>0</v>
      </c>
      <c r="H8" s="5">
        <f t="shared" si="0"/>
        <v>0</v>
      </c>
      <c r="I8" s="5">
        <f t="shared" si="1"/>
        <v>-37</v>
      </c>
      <c r="J8" s="5">
        <f t="shared" si="2"/>
        <v>0</v>
      </c>
      <c r="K8" s="5">
        <f t="shared" si="3"/>
        <v>-1850</v>
      </c>
    </row>
    <row r="9" spans="2:11">
      <c r="B9" s="21">
        <v>616</v>
      </c>
      <c r="C9" s="51" t="s">
        <v>1100</v>
      </c>
      <c r="D9" s="52">
        <v>0</v>
      </c>
      <c r="E9" s="5">
        <v>0</v>
      </c>
      <c r="F9" s="12">
        <v>-4</v>
      </c>
      <c r="G9" s="5">
        <v>0</v>
      </c>
      <c r="H9" s="5">
        <f t="shared" si="0"/>
        <v>0</v>
      </c>
      <c r="I9" s="5">
        <f t="shared" si="1"/>
        <v>-4</v>
      </c>
      <c r="J9" s="5">
        <f t="shared" si="2"/>
        <v>0</v>
      </c>
      <c r="K9" s="5">
        <f t="shared" si="3"/>
        <v>-200</v>
      </c>
    </row>
    <row r="10" spans="2:11">
      <c r="B10" s="21">
        <v>611</v>
      </c>
      <c r="C10" s="51" t="s">
        <v>280</v>
      </c>
      <c r="D10" s="52">
        <v>-1</v>
      </c>
      <c r="E10" s="5">
        <v>0</v>
      </c>
      <c r="F10" s="12">
        <v>-14</v>
      </c>
      <c r="G10" s="5">
        <v>0</v>
      </c>
      <c r="H10" s="5">
        <f t="shared" si="0"/>
        <v>0</v>
      </c>
      <c r="I10" s="5">
        <f t="shared" si="1"/>
        <v>-15</v>
      </c>
      <c r="J10" s="5">
        <f t="shared" si="2"/>
        <v>0</v>
      </c>
      <c r="K10" s="5">
        <f t="shared" si="3"/>
        <v>-750</v>
      </c>
    </row>
    <row r="11" spans="2:11">
      <c r="B11" s="21">
        <v>603</v>
      </c>
      <c r="C11" s="51" t="s">
        <v>1101</v>
      </c>
      <c r="D11" s="52">
        <v>-2</v>
      </c>
      <c r="E11" s="5">
        <v>0</v>
      </c>
      <c r="F11" s="12">
        <v>-25</v>
      </c>
      <c r="G11" s="5">
        <v>0</v>
      </c>
      <c r="H11" s="5">
        <f t="shared" si="0"/>
        <v>0</v>
      </c>
      <c r="I11" s="5">
        <f t="shared" si="1"/>
        <v>-27</v>
      </c>
      <c r="J11" s="5">
        <f t="shared" si="2"/>
        <v>0</v>
      </c>
      <c r="K11" s="5">
        <f t="shared" si="3"/>
        <v>-1350</v>
      </c>
    </row>
    <row r="12" spans="2:11">
      <c r="B12" s="21">
        <v>212</v>
      </c>
      <c r="C12" s="51" t="s">
        <v>693</v>
      </c>
      <c r="D12" s="52">
        <v>0</v>
      </c>
      <c r="E12" s="5">
        <v>0</v>
      </c>
      <c r="F12" s="12">
        <v>1</v>
      </c>
      <c r="G12" s="5">
        <v>0</v>
      </c>
      <c r="H12" s="5">
        <f t="shared" si="0"/>
        <v>0</v>
      </c>
      <c r="I12" s="5">
        <f t="shared" si="1"/>
        <v>1</v>
      </c>
      <c r="J12" s="5">
        <f t="shared" si="2"/>
        <v>0</v>
      </c>
      <c r="K12" s="5">
        <f t="shared" si="3"/>
        <v>50</v>
      </c>
    </row>
    <row r="13" spans="2:11">
      <c r="B13" s="21">
        <v>135</v>
      </c>
      <c r="C13" s="51" t="s">
        <v>95</v>
      </c>
      <c r="D13" s="52">
        <v>0</v>
      </c>
      <c r="E13" s="5">
        <v>1</v>
      </c>
      <c r="F13" s="12">
        <v>0</v>
      </c>
      <c r="G13" s="5">
        <v>0</v>
      </c>
      <c r="H13" s="5">
        <f t="shared" si="0"/>
        <v>1</v>
      </c>
      <c r="I13" s="5">
        <f t="shared" si="1"/>
        <v>0</v>
      </c>
      <c r="J13" s="5">
        <f t="shared" si="2"/>
        <v>0</v>
      </c>
      <c r="K13" s="5">
        <f t="shared" si="3"/>
        <v>40</v>
      </c>
    </row>
    <row r="14" spans="2:11">
      <c r="B14" s="21">
        <v>206</v>
      </c>
      <c r="C14" s="51" t="s">
        <v>147</v>
      </c>
      <c r="D14" s="52">
        <v>38</v>
      </c>
      <c r="E14" s="5">
        <v>0</v>
      </c>
      <c r="F14" s="12">
        <v>858</v>
      </c>
      <c r="G14" s="5">
        <v>0</v>
      </c>
      <c r="H14" s="5">
        <f t="shared" si="0"/>
        <v>0</v>
      </c>
      <c r="I14" s="5">
        <f t="shared" si="1"/>
        <v>896</v>
      </c>
      <c r="J14" s="5">
        <f t="shared" si="2"/>
        <v>0</v>
      </c>
      <c r="K14" s="5">
        <f t="shared" si="3"/>
        <v>44800</v>
      </c>
    </row>
    <row r="15" spans="2:11">
      <c r="B15" s="21">
        <v>150</v>
      </c>
      <c r="C15" s="51" t="s">
        <v>565</v>
      </c>
      <c r="D15" s="52">
        <v>0</v>
      </c>
      <c r="E15" s="5">
        <v>0</v>
      </c>
      <c r="F15" s="12">
        <v>0</v>
      </c>
      <c r="G15" s="5">
        <v>0</v>
      </c>
      <c r="H15" s="5">
        <f t="shared" si="0"/>
        <v>0</v>
      </c>
      <c r="I15" s="5">
        <f t="shared" si="1"/>
        <v>0</v>
      </c>
      <c r="J15" s="5">
        <f t="shared" si="2"/>
        <v>0</v>
      </c>
      <c r="K15" s="5">
        <f t="shared" si="3"/>
        <v>0</v>
      </c>
    </row>
    <row r="16" spans="2:11">
      <c r="B16" s="21">
        <v>149</v>
      </c>
      <c r="C16" s="51" t="s">
        <v>559</v>
      </c>
      <c r="D16" s="52">
        <v>0</v>
      </c>
      <c r="E16" s="5">
        <v>0</v>
      </c>
      <c r="F16" s="12">
        <v>1</v>
      </c>
      <c r="G16" s="5">
        <v>0</v>
      </c>
      <c r="H16" s="5">
        <f t="shared" si="0"/>
        <v>0</v>
      </c>
      <c r="I16" s="5">
        <f t="shared" si="1"/>
        <v>1</v>
      </c>
      <c r="J16" s="5">
        <f t="shared" si="2"/>
        <v>0</v>
      </c>
      <c r="K16" s="5">
        <f t="shared" si="3"/>
        <v>50</v>
      </c>
    </row>
    <row r="17" spans="2:11">
      <c r="B17" s="21">
        <v>162</v>
      </c>
      <c r="C17" s="51" t="s">
        <v>629</v>
      </c>
      <c r="D17" s="52">
        <v>0</v>
      </c>
      <c r="E17" s="5">
        <v>0</v>
      </c>
      <c r="F17" s="12">
        <v>2</v>
      </c>
      <c r="G17" s="5">
        <v>0</v>
      </c>
      <c r="H17" s="5">
        <f t="shared" si="0"/>
        <v>0</v>
      </c>
      <c r="I17" s="5">
        <f t="shared" si="1"/>
        <v>2</v>
      </c>
      <c r="J17" s="5">
        <f t="shared" si="2"/>
        <v>0</v>
      </c>
      <c r="K17" s="5">
        <f t="shared" si="3"/>
        <v>100</v>
      </c>
    </row>
    <row r="18" spans="2:11">
      <c r="B18" s="21">
        <v>808</v>
      </c>
      <c r="C18" s="51" t="s">
        <v>1102</v>
      </c>
      <c r="D18" s="52">
        <v>0</v>
      </c>
      <c r="E18" s="5">
        <v>0</v>
      </c>
      <c r="F18" s="12">
        <v>-4</v>
      </c>
      <c r="G18" s="5">
        <v>0</v>
      </c>
      <c r="H18" s="5">
        <f t="shared" si="0"/>
        <v>0</v>
      </c>
      <c r="I18" s="5">
        <f t="shared" si="1"/>
        <v>-4</v>
      </c>
      <c r="J18" s="5">
        <f t="shared" si="2"/>
        <v>0</v>
      </c>
      <c r="K18" s="5">
        <f t="shared" si="3"/>
        <v>-200</v>
      </c>
    </row>
    <row r="19" spans="2:11">
      <c r="B19" s="21">
        <v>813</v>
      </c>
      <c r="C19" s="51" t="s">
        <v>1103</v>
      </c>
      <c r="D19" s="52">
        <v>-1</v>
      </c>
      <c r="E19" s="5">
        <v>0</v>
      </c>
      <c r="F19" s="12">
        <v>-8</v>
      </c>
      <c r="G19" s="5">
        <v>0</v>
      </c>
      <c r="H19" s="5">
        <f t="shared" si="0"/>
        <v>0</v>
      </c>
      <c r="I19" s="5">
        <f t="shared" si="1"/>
        <v>-9</v>
      </c>
      <c r="J19" s="5">
        <f t="shared" si="2"/>
        <v>0</v>
      </c>
      <c r="K19" s="5">
        <f t="shared" si="3"/>
        <v>-450</v>
      </c>
    </row>
    <row r="20" spans="2:11">
      <c r="B20" s="21">
        <v>810</v>
      </c>
      <c r="C20" s="51" t="s">
        <v>1104</v>
      </c>
      <c r="D20" s="52">
        <v>0</v>
      </c>
      <c r="E20" s="5">
        <v>0</v>
      </c>
      <c r="F20" s="12">
        <v>-1</v>
      </c>
      <c r="G20" s="5">
        <v>0</v>
      </c>
      <c r="H20" s="5">
        <f t="shared" si="0"/>
        <v>0</v>
      </c>
      <c r="I20" s="5">
        <f t="shared" si="1"/>
        <v>-1</v>
      </c>
      <c r="J20" s="5">
        <f t="shared" si="2"/>
        <v>0</v>
      </c>
      <c r="K20" s="5">
        <f t="shared" si="3"/>
        <v>-50</v>
      </c>
    </row>
    <row r="21" spans="2:11">
      <c r="B21" s="21">
        <v>812</v>
      </c>
      <c r="C21" s="51" t="s">
        <v>1105</v>
      </c>
      <c r="D21" s="52">
        <v>0</v>
      </c>
      <c r="E21" s="5">
        <v>0</v>
      </c>
      <c r="F21" s="12">
        <v>-8</v>
      </c>
      <c r="G21" s="5">
        <v>0</v>
      </c>
      <c r="H21" s="5">
        <f t="shared" si="0"/>
        <v>0</v>
      </c>
      <c r="I21" s="5">
        <f t="shared" si="1"/>
        <v>-8</v>
      </c>
      <c r="J21" s="5">
        <f t="shared" si="2"/>
        <v>0</v>
      </c>
      <c r="K21" s="5">
        <f t="shared" si="3"/>
        <v>-400</v>
      </c>
    </row>
    <row r="22" spans="2:11">
      <c r="B22" s="21">
        <v>807</v>
      </c>
      <c r="C22" s="51" t="s">
        <v>1106</v>
      </c>
      <c r="D22" s="52">
        <v>0</v>
      </c>
      <c r="E22" s="5">
        <v>0</v>
      </c>
      <c r="F22" s="12">
        <v>-6</v>
      </c>
      <c r="G22" s="5">
        <v>0</v>
      </c>
      <c r="H22" s="5">
        <f t="shared" si="0"/>
        <v>0</v>
      </c>
      <c r="I22" s="5">
        <f t="shared" si="1"/>
        <v>-6</v>
      </c>
      <c r="J22" s="5">
        <f t="shared" si="2"/>
        <v>0</v>
      </c>
      <c r="K22" s="5">
        <f t="shared" si="3"/>
        <v>-300</v>
      </c>
    </row>
    <row r="23" spans="2:11">
      <c r="B23" s="21">
        <v>809</v>
      </c>
      <c r="C23" s="51" t="s">
        <v>1107</v>
      </c>
      <c r="D23" s="52">
        <v>0</v>
      </c>
      <c r="E23" s="5">
        <v>0</v>
      </c>
      <c r="F23" s="12">
        <v>-5</v>
      </c>
      <c r="G23" s="5">
        <v>0</v>
      </c>
      <c r="H23" s="5">
        <f t="shared" si="0"/>
        <v>0</v>
      </c>
      <c r="I23" s="5">
        <f t="shared" si="1"/>
        <v>-5</v>
      </c>
      <c r="J23" s="5">
        <f t="shared" si="2"/>
        <v>0</v>
      </c>
      <c r="K23" s="5">
        <f t="shared" si="3"/>
        <v>-250</v>
      </c>
    </row>
    <row r="24" spans="2:11">
      <c r="B24" s="21">
        <v>806</v>
      </c>
      <c r="C24" s="51" t="s">
        <v>1108</v>
      </c>
      <c r="D24" s="52">
        <v>0</v>
      </c>
      <c r="E24" s="5">
        <v>0</v>
      </c>
      <c r="F24" s="12">
        <v>-6</v>
      </c>
      <c r="G24" s="5">
        <v>0</v>
      </c>
      <c r="H24" s="5">
        <f t="shared" si="0"/>
        <v>0</v>
      </c>
      <c r="I24" s="5">
        <f t="shared" si="1"/>
        <v>-6</v>
      </c>
      <c r="J24" s="5">
        <f t="shared" si="2"/>
        <v>0</v>
      </c>
      <c r="K24" s="5">
        <f t="shared" si="3"/>
        <v>-300</v>
      </c>
    </row>
    <row r="25" spans="2:11">
      <c r="B25" s="21">
        <v>803</v>
      </c>
      <c r="C25" s="51" t="s">
        <v>1109</v>
      </c>
      <c r="D25" s="52">
        <v>0</v>
      </c>
      <c r="E25" s="5">
        <v>0</v>
      </c>
      <c r="F25" s="12">
        <v>-7</v>
      </c>
      <c r="G25" s="5">
        <v>0</v>
      </c>
      <c r="H25" s="5">
        <f t="shared" si="0"/>
        <v>0</v>
      </c>
      <c r="I25" s="5">
        <f t="shared" si="1"/>
        <v>-7</v>
      </c>
      <c r="J25" s="5">
        <f t="shared" si="2"/>
        <v>0</v>
      </c>
      <c r="K25" s="5">
        <f t="shared" si="3"/>
        <v>-350</v>
      </c>
    </row>
    <row r="26" spans="2:11">
      <c r="B26" s="21">
        <v>811</v>
      </c>
      <c r="C26" s="51" t="s">
        <v>1110</v>
      </c>
      <c r="D26" s="52">
        <v>0</v>
      </c>
      <c r="E26" s="5">
        <v>0</v>
      </c>
      <c r="F26" s="12">
        <v>-8</v>
      </c>
      <c r="G26" s="5">
        <v>0</v>
      </c>
      <c r="H26" s="5">
        <f t="shared" si="0"/>
        <v>0</v>
      </c>
      <c r="I26" s="5">
        <f t="shared" si="1"/>
        <v>-8</v>
      </c>
      <c r="J26" s="5">
        <f t="shared" si="2"/>
        <v>0</v>
      </c>
      <c r="K26" s="5">
        <f t="shared" si="3"/>
        <v>-400</v>
      </c>
    </row>
    <row r="27" spans="2:11">
      <c r="B27" s="21">
        <v>805</v>
      </c>
      <c r="C27" s="51" t="s">
        <v>1111</v>
      </c>
      <c r="D27" s="52">
        <v>0</v>
      </c>
      <c r="E27" s="5">
        <v>0</v>
      </c>
      <c r="F27" s="12">
        <v>-7</v>
      </c>
      <c r="G27" s="5">
        <v>0</v>
      </c>
      <c r="H27" s="5">
        <f t="shared" si="0"/>
        <v>0</v>
      </c>
      <c r="I27" s="5">
        <f t="shared" si="1"/>
        <v>-7</v>
      </c>
      <c r="J27" s="5">
        <f t="shared" si="2"/>
        <v>0</v>
      </c>
      <c r="K27" s="5">
        <f t="shared" si="3"/>
        <v>-350</v>
      </c>
    </row>
    <row r="28" spans="2:11">
      <c r="B28" s="21">
        <v>618</v>
      </c>
      <c r="C28" s="51" t="s">
        <v>288</v>
      </c>
      <c r="D28" s="52">
        <v>-4</v>
      </c>
      <c r="E28" s="5">
        <v>-1</v>
      </c>
      <c r="F28" s="12">
        <v>-23</v>
      </c>
      <c r="G28" s="5">
        <v>0</v>
      </c>
      <c r="H28" s="5">
        <f t="shared" si="0"/>
        <v>-1</v>
      </c>
      <c r="I28" s="5">
        <f t="shared" si="1"/>
        <v>-27</v>
      </c>
      <c r="J28" s="5">
        <f t="shared" si="2"/>
        <v>0</v>
      </c>
      <c r="K28" s="5">
        <f t="shared" si="3"/>
        <v>-1390</v>
      </c>
    </row>
    <row r="29" spans="2:11">
      <c r="B29" s="21">
        <v>815</v>
      </c>
      <c r="C29" s="51" t="s">
        <v>900</v>
      </c>
      <c r="D29" s="52">
        <v>-1</v>
      </c>
      <c r="E29" s="5">
        <v>0</v>
      </c>
      <c r="F29" s="12">
        <v>-12</v>
      </c>
      <c r="G29" s="5">
        <v>0</v>
      </c>
      <c r="H29" s="5">
        <f t="shared" si="0"/>
        <v>0</v>
      </c>
      <c r="I29" s="5">
        <f t="shared" si="1"/>
        <v>-13</v>
      </c>
      <c r="J29" s="5">
        <f t="shared" si="2"/>
        <v>0</v>
      </c>
      <c r="K29" s="5">
        <f t="shared" si="3"/>
        <v>-650</v>
      </c>
    </row>
    <row r="30" spans="2:11">
      <c r="B30" s="21">
        <v>108</v>
      </c>
      <c r="C30" s="51" t="s">
        <v>16</v>
      </c>
      <c r="D30" s="52">
        <v>-2</v>
      </c>
      <c r="E30" s="5">
        <v>0</v>
      </c>
      <c r="F30" s="12">
        <v>-37</v>
      </c>
      <c r="G30" s="5">
        <v>0</v>
      </c>
      <c r="H30" s="5">
        <f t="shared" si="0"/>
        <v>0</v>
      </c>
      <c r="I30" s="5">
        <f t="shared" si="1"/>
        <v>-39</v>
      </c>
      <c r="J30" s="5">
        <f t="shared" si="2"/>
        <v>0</v>
      </c>
      <c r="K30" s="5">
        <f t="shared" si="3"/>
        <v>-1950</v>
      </c>
    </row>
    <row r="31" spans="2:11">
      <c r="B31" s="21">
        <v>106</v>
      </c>
      <c r="C31" s="51" t="s">
        <v>10</v>
      </c>
      <c r="D31" s="52">
        <v>0</v>
      </c>
      <c r="E31" s="5">
        <v>0</v>
      </c>
      <c r="F31" s="12">
        <v>2</v>
      </c>
      <c r="G31" s="5">
        <v>0</v>
      </c>
      <c r="H31" s="5">
        <f t="shared" si="0"/>
        <v>0</v>
      </c>
      <c r="I31" s="5">
        <f t="shared" si="1"/>
        <v>2</v>
      </c>
      <c r="J31" s="5">
        <f t="shared" si="2"/>
        <v>0</v>
      </c>
      <c r="K31" s="5">
        <f t="shared" si="3"/>
        <v>100</v>
      </c>
    </row>
    <row r="32" spans="2:11">
      <c r="B32" s="21">
        <v>103</v>
      </c>
      <c r="C32" s="51" t="s">
        <v>397</v>
      </c>
      <c r="D32" s="52">
        <v>-2</v>
      </c>
      <c r="E32" s="5">
        <v>0</v>
      </c>
      <c r="F32" s="12">
        <v>-53</v>
      </c>
      <c r="G32" s="5">
        <v>0</v>
      </c>
      <c r="H32" s="5">
        <f t="shared" si="0"/>
        <v>0</v>
      </c>
      <c r="I32" s="5">
        <f t="shared" si="1"/>
        <v>-55</v>
      </c>
      <c r="J32" s="5">
        <f t="shared" si="2"/>
        <v>0</v>
      </c>
      <c r="K32" s="5">
        <f t="shared" si="3"/>
        <v>-2750</v>
      </c>
    </row>
    <row r="33" spans="2:11">
      <c r="B33" s="21">
        <v>128</v>
      </c>
      <c r="C33" s="51" t="s">
        <v>1112</v>
      </c>
      <c r="D33" s="52">
        <v>-2</v>
      </c>
      <c r="E33" s="5">
        <v>0</v>
      </c>
      <c r="F33" s="12">
        <v>-48</v>
      </c>
      <c r="G33" s="5">
        <v>0</v>
      </c>
      <c r="H33" s="5">
        <f t="shared" si="0"/>
        <v>0</v>
      </c>
      <c r="I33" s="5">
        <f t="shared" si="1"/>
        <v>-50</v>
      </c>
      <c r="J33" s="5">
        <f t="shared" si="2"/>
        <v>0</v>
      </c>
      <c r="K33" s="5">
        <f t="shared" si="3"/>
        <v>-2500</v>
      </c>
    </row>
    <row r="34" spans="2:11">
      <c r="B34" s="21">
        <v>130</v>
      </c>
      <c r="C34" s="51" t="s">
        <v>526</v>
      </c>
      <c r="D34" s="52">
        <v>0</v>
      </c>
      <c r="E34" s="5">
        <v>0</v>
      </c>
      <c r="F34" s="12">
        <v>-2</v>
      </c>
      <c r="G34" s="5">
        <v>0</v>
      </c>
      <c r="H34" s="5">
        <f t="shared" si="0"/>
        <v>0</v>
      </c>
      <c r="I34" s="5">
        <f t="shared" si="1"/>
        <v>-2</v>
      </c>
      <c r="J34" s="5">
        <f t="shared" si="2"/>
        <v>0</v>
      </c>
      <c r="K34" s="5">
        <f t="shared" si="3"/>
        <v>-100</v>
      </c>
    </row>
    <row r="35" spans="2:11">
      <c r="B35" s="21">
        <v>124</v>
      </c>
      <c r="C35" s="51" t="s">
        <v>42</v>
      </c>
      <c r="D35" s="52">
        <v>-1</v>
      </c>
      <c r="E35" s="5">
        <v>0</v>
      </c>
      <c r="F35" s="12">
        <v>43</v>
      </c>
      <c r="G35" s="5">
        <v>1</v>
      </c>
      <c r="H35" s="5">
        <f t="shared" si="0"/>
        <v>0</v>
      </c>
      <c r="I35" s="5">
        <f t="shared" si="1"/>
        <v>42</v>
      </c>
      <c r="J35" s="5">
        <f t="shared" si="2"/>
        <v>1</v>
      </c>
      <c r="K35" s="5">
        <f t="shared" si="3"/>
        <v>2077</v>
      </c>
    </row>
    <row r="36" spans="2:11">
      <c r="B36" s="21">
        <v>102</v>
      </c>
      <c r="C36" s="51" t="s">
        <v>6</v>
      </c>
      <c r="D36" s="52">
        <v>0</v>
      </c>
      <c r="E36" s="5">
        <v>0</v>
      </c>
      <c r="F36" s="12">
        <v>-7</v>
      </c>
      <c r="G36" s="5">
        <v>0</v>
      </c>
      <c r="H36" s="5">
        <f t="shared" si="0"/>
        <v>0</v>
      </c>
      <c r="I36" s="5">
        <f t="shared" si="1"/>
        <v>-7</v>
      </c>
      <c r="J36" s="5">
        <f t="shared" si="2"/>
        <v>0</v>
      </c>
      <c r="K36" s="5">
        <f t="shared" si="3"/>
        <v>-350</v>
      </c>
    </row>
    <row r="37" spans="2:11">
      <c r="B37" s="21">
        <v>129</v>
      </c>
      <c r="C37" s="51" t="s">
        <v>85</v>
      </c>
      <c r="D37" s="52">
        <v>-2</v>
      </c>
      <c r="E37" s="5">
        <v>0</v>
      </c>
      <c r="F37" s="12">
        <v>-42</v>
      </c>
      <c r="G37" s="5">
        <v>0</v>
      </c>
      <c r="H37" s="5">
        <f t="shared" si="0"/>
        <v>0</v>
      </c>
      <c r="I37" s="5">
        <f t="shared" si="1"/>
        <v>-44</v>
      </c>
      <c r="J37" s="5">
        <f t="shared" si="2"/>
        <v>0</v>
      </c>
      <c r="K37" s="5">
        <f t="shared" si="3"/>
        <v>-2200</v>
      </c>
    </row>
    <row r="38" spans="2:11">
      <c r="B38" s="21">
        <v>132</v>
      </c>
      <c r="C38" s="51" t="s">
        <v>91</v>
      </c>
      <c r="D38" s="52">
        <v>0</v>
      </c>
      <c r="E38" s="5">
        <v>0</v>
      </c>
      <c r="F38" s="12">
        <v>9</v>
      </c>
      <c r="G38" s="5">
        <v>0</v>
      </c>
      <c r="H38" s="5">
        <f t="shared" si="0"/>
        <v>0</v>
      </c>
      <c r="I38" s="5">
        <f t="shared" si="1"/>
        <v>9</v>
      </c>
      <c r="J38" s="5">
        <f t="shared" si="2"/>
        <v>0</v>
      </c>
      <c r="K38" s="5">
        <f t="shared" si="3"/>
        <v>450</v>
      </c>
    </row>
    <row r="39" spans="2:11">
      <c r="B39" s="21">
        <v>123</v>
      </c>
      <c r="C39" s="51" t="s">
        <v>1113</v>
      </c>
      <c r="D39" s="52">
        <v>0</v>
      </c>
      <c r="E39" s="5">
        <v>0</v>
      </c>
      <c r="F39" s="12">
        <v>-19</v>
      </c>
      <c r="G39" s="5">
        <v>0</v>
      </c>
      <c r="H39" s="5">
        <f t="shared" si="0"/>
        <v>0</v>
      </c>
      <c r="I39" s="5">
        <f t="shared" si="1"/>
        <v>-19</v>
      </c>
      <c r="J39" s="5">
        <f t="shared" si="2"/>
        <v>0</v>
      </c>
      <c r="K39" s="5">
        <f t="shared" si="3"/>
        <v>-950</v>
      </c>
    </row>
    <row r="40" spans="2:11">
      <c r="B40" s="21">
        <v>127</v>
      </c>
      <c r="C40" s="51" t="s">
        <v>518</v>
      </c>
      <c r="D40" s="52">
        <v>-3</v>
      </c>
      <c r="E40" s="5">
        <v>0</v>
      </c>
      <c r="F40" s="12">
        <v>-79</v>
      </c>
      <c r="G40" s="5">
        <v>0</v>
      </c>
      <c r="H40" s="5">
        <f t="shared" si="0"/>
        <v>0</v>
      </c>
      <c r="I40" s="5">
        <f t="shared" si="1"/>
        <v>-82</v>
      </c>
      <c r="J40" s="5">
        <f t="shared" si="2"/>
        <v>0</v>
      </c>
      <c r="K40" s="5">
        <f t="shared" si="3"/>
        <v>-4100</v>
      </c>
    </row>
    <row r="41" spans="2:11">
      <c r="B41" s="21">
        <v>111</v>
      </c>
      <c r="C41" s="51" t="s">
        <v>469</v>
      </c>
      <c r="D41" s="52">
        <v>0</v>
      </c>
      <c r="E41" s="5">
        <v>0</v>
      </c>
      <c r="F41" s="12">
        <v>-1</v>
      </c>
      <c r="G41" s="5">
        <v>0</v>
      </c>
      <c r="H41" s="5">
        <f t="shared" si="0"/>
        <v>0</v>
      </c>
      <c r="I41" s="5">
        <f t="shared" si="1"/>
        <v>-1</v>
      </c>
      <c r="J41" s="5">
        <f t="shared" si="2"/>
        <v>0</v>
      </c>
      <c r="K41" s="5">
        <f t="shared" si="3"/>
        <v>-50</v>
      </c>
    </row>
    <row r="42" spans="2:11">
      <c r="B42" s="21">
        <v>214</v>
      </c>
      <c r="C42" s="51" t="s">
        <v>745</v>
      </c>
      <c r="D42" s="52">
        <v>1</v>
      </c>
      <c r="E42" s="5">
        <v>0</v>
      </c>
      <c r="F42" s="12">
        <v>5</v>
      </c>
      <c r="G42" s="5">
        <v>0</v>
      </c>
      <c r="H42" s="5">
        <f t="shared" si="0"/>
        <v>0</v>
      </c>
      <c r="I42" s="5">
        <f t="shared" si="1"/>
        <v>6</v>
      </c>
      <c r="J42" s="5">
        <f t="shared" si="2"/>
        <v>0</v>
      </c>
      <c r="K42" s="5">
        <f t="shared" si="3"/>
        <v>300</v>
      </c>
    </row>
    <row r="43" spans="2:11">
      <c r="B43" s="21">
        <v>105</v>
      </c>
      <c r="C43" s="51" t="s">
        <v>419</v>
      </c>
      <c r="D43" s="52">
        <v>0</v>
      </c>
      <c r="E43" s="5">
        <v>0</v>
      </c>
      <c r="F43" s="12">
        <v>1</v>
      </c>
      <c r="G43" s="5">
        <v>0</v>
      </c>
      <c r="H43" s="5">
        <f t="shared" si="0"/>
        <v>0</v>
      </c>
      <c r="I43" s="5">
        <f t="shared" si="1"/>
        <v>1</v>
      </c>
      <c r="J43" s="5">
        <f t="shared" si="2"/>
        <v>0</v>
      </c>
      <c r="K43" s="5">
        <f t="shared" si="3"/>
        <v>50</v>
      </c>
    </row>
    <row r="44" spans="2:11">
      <c r="B44" s="21">
        <v>624</v>
      </c>
      <c r="C44" s="51" t="s">
        <v>803</v>
      </c>
      <c r="D44" s="52">
        <v>0</v>
      </c>
      <c r="E44" s="5">
        <v>0</v>
      </c>
      <c r="F44" s="12">
        <v>-9</v>
      </c>
      <c r="G44" s="5">
        <v>0</v>
      </c>
      <c r="H44" s="5">
        <f t="shared" si="0"/>
        <v>0</v>
      </c>
      <c r="I44" s="5">
        <f t="shared" si="1"/>
        <v>-9</v>
      </c>
      <c r="J44" s="5">
        <f t="shared" si="2"/>
        <v>0</v>
      </c>
      <c r="K44" s="5">
        <f t="shared" si="3"/>
        <v>-450</v>
      </c>
    </row>
    <row r="45" spans="2:11">
      <c r="B45" s="21">
        <v>804</v>
      </c>
      <c r="C45" s="51" t="s">
        <v>872</v>
      </c>
      <c r="D45" s="52">
        <v>0</v>
      </c>
      <c r="E45" s="5">
        <v>0</v>
      </c>
      <c r="F45" s="12">
        <v>-37</v>
      </c>
      <c r="G45" s="5">
        <v>0</v>
      </c>
      <c r="H45" s="5">
        <f t="shared" si="0"/>
        <v>0</v>
      </c>
      <c r="I45" s="5">
        <f t="shared" si="1"/>
        <v>-37</v>
      </c>
      <c r="J45" s="5">
        <f t="shared" si="2"/>
        <v>0</v>
      </c>
      <c r="K45" s="5">
        <f t="shared" si="3"/>
        <v>-1850</v>
      </c>
    </row>
    <row r="46" spans="2:11">
      <c r="B46" s="21">
        <v>816</v>
      </c>
      <c r="C46" s="51" t="s">
        <v>362</v>
      </c>
      <c r="D46" s="52">
        <v>-2</v>
      </c>
      <c r="E46" s="5">
        <v>0</v>
      </c>
      <c r="F46" s="12">
        <v>-11</v>
      </c>
      <c r="G46" s="5">
        <v>0</v>
      </c>
      <c r="H46" s="5">
        <f t="shared" si="0"/>
        <v>0</v>
      </c>
      <c r="I46" s="5">
        <f t="shared" si="1"/>
        <v>-13</v>
      </c>
      <c r="J46" s="5">
        <f t="shared" si="2"/>
        <v>0</v>
      </c>
      <c r="K46" s="5">
        <f t="shared" si="3"/>
        <v>-650</v>
      </c>
    </row>
    <row r="47" spans="2:11">
      <c r="B47" s="21">
        <v>818</v>
      </c>
      <c r="C47" s="51" t="s">
        <v>1114</v>
      </c>
      <c r="D47" s="52">
        <v>0</v>
      </c>
      <c r="E47" s="5">
        <v>0</v>
      </c>
      <c r="F47" s="12">
        <v>0</v>
      </c>
      <c r="G47" s="5">
        <v>0</v>
      </c>
      <c r="H47" s="5">
        <f t="shared" si="0"/>
        <v>0</v>
      </c>
      <c r="I47" s="5">
        <f t="shared" si="1"/>
        <v>0</v>
      </c>
      <c r="J47" s="5">
        <f t="shared" si="2"/>
        <v>0</v>
      </c>
      <c r="K47" s="5">
        <f t="shared" si="3"/>
        <v>0</v>
      </c>
    </row>
    <row r="48" spans="2:11">
      <c r="B48" s="21">
        <v>120</v>
      </c>
      <c r="C48" s="51" t="s">
        <v>1115</v>
      </c>
      <c r="D48" s="52">
        <v>-2</v>
      </c>
      <c r="E48" s="5">
        <v>0</v>
      </c>
      <c r="F48" s="12">
        <v>-32</v>
      </c>
      <c r="G48" s="5">
        <v>0</v>
      </c>
      <c r="H48" s="5">
        <f t="shared" si="0"/>
        <v>0</v>
      </c>
      <c r="I48" s="5">
        <f t="shared" si="1"/>
        <v>-34</v>
      </c>
      <c r="J48" s="5">
        <f t="shared" si="2"/>
        <v>0</v>
      </c>
      <c r="K48" s="5">
        <f t="shared" si="3"/>
        <v>-1700</v>
      </c>
    </row>
    <row r="49" spans="2:11">
      <c r="B49" s="21">
        <v>512</v>
      </c>
      <c r="C49" s="51" t="s">
        <v>1116</v>
      </c>
      <c r="D49" s="52">
        <v>-1</v>
      </c>
      <c r="E49" s="5">
        <v>0</v>
      </c>
      <c r="F49" s="12">
        <v>-2</v>
      </c>
      <c r="G49" s="5">
        <v>0</v>
      </c>
      <c r="H49" s="5">
        <f t="shared" si="0"/>
        <v>0</v>
      </c>
      <c r="I49" s="5">
        <f t="shared" si="1"/>
        <v>-3</v>
      </c>
      <c r="J49" s="5">
        <f t="shared" si="2"/>
        <v>0</v>
      </c>
      <c r="K49" s="5">
        <f t="shared" si="3"/>
        <v>-150</v>
      </c>
    </row>
    <row r="50" spans="2:11">
      <c r="B50" s="21">
        <v>820</v>
      </c>
      <c r="C50" s="51" t="s">
        <v>366</v>
      </c>
      <c r="D50" s="52">
        <v>2</v>
      </c>
      <c r="E50" s="5">
        <v>0</v>
      </c>
      <c r="F50" s="12">
        <v>61</v>
      </c>
      <c r="G50" s="5">
        <v>0</v>
      </c>
      <c r="H50" s="5">
        <f t="shared" si="0"/>
        <v>0</v>
      </c>
      <c r="I50" s="5">
        <f t="shared" si="1"/>
        <v>63</v>
      </c>
      <c r="J50" s="5">
        <f t="shared" si="2"/>
        <v>0</v>
      </c>
      <c r="K50" s="5">
        <f t="shared" si="3"/>
        <v>3150</v>
      </c>
    </row>
    <row r="51" spans="2:11">
      <c r="B51" s="21">
        <v>107</v>
      </c>
      <c r="C51" s="51" t="s">
        <v>1117</v>
      </c>
      <c r="D51" s="52">
        <v>0</v>
      </c>
      <c r="E51" s="5">
        <v>0</v>
      </c>
      <c r="F51" s="12">
        <v>-2</v>
      </c>
      <c r="G51" s="5">
        <v>0</v>
      </c>
      <c r="H51" s="5">
        <f t="shared" si="0"/>
        <v>0</v>
      </c>
      <c r="I51" s="5">
        <f t="shared" si="1"/>
        <v>-2</v>
      </c>
      <c r="J51" s="5">
        <f t="shared" si="2"/>
        <v>0</v>
      </c>
      <c r="K51" s="5">
        <f t="shared" si="3"/>
        <v>-100</v>
      </c>
    </row>
    <row r="52" spans="2:11">
      <c r="B52" s="21">
        <v>954</v>
      </c>
      <c r="C52" s="51" t="s">
        <v>383</v>
      </c>
      <c r="D52" s="52">
        <v>0</v>
      </c>
      <c r="E52" s="5">
        <v>0</v>
      </c>
      <c r="F52" s="12">
        <v>8</v>
      </c>
      <c r="G52" s="5">
        <v>0</v>
      </c>
      <c r="H52" s="5">
        <f t="shared" si="0"/>
        <v>0</v>
      </c>
      <c r="I52" s="5">
        <f t="shared" si="1"/>
        <v>8</v>
      </c>
      <c r="J52" s="5">
        <f t="shared" si="2"/>
        <v>0</v>
      </c>
      <c r="K52" s="5">
        <f t="shared" si="3"/>
        <v>400</v>
      </c>
    </row>
    <row r="53" spans="2:11">
      <c r="B53" s="21">
        <v>814</v>
      </c>
      <c r="C53" s="51" t="s">
        <v>326</v>
      </c>
      <c r="D53" s="52">
        <v>13</v>
      </c>
      <c r="E53" s="5">
        <v>0</v>
      </c>
      <c r="F53" s="12">
        <v>54</v>
      </c>
      <c r="G53" s="5">
        <v>-1</v>
      </c>
      <c r="H53" s="5">
        <f t="shared" si="0"/>
        <v>0</v>
      </c>
      <c r="I53" s="5">
        <f t="shared" si="1"/>
        <v>67</v>
      </c>
      <c r="J53" s="5">
        <f t="shared" si="2"/>
        <v>-1</v>
      </c>
      <c r="K53" s="5">
        <f t="shared" si="3"/>
        <v>3373</v>
      </c>
    </row>
    <row r="54" spans="2:11">
      <c r="B54" s="21">
        <v>143</v>
      </c>
      <c r="C54" s="51" t="s">
        <v>541</v>
      </c>
      <c r="D54" s="52">
        <v>1</v>
      </c>
      <c r="E54" s="5">
        <v>0</v>
      </c>
      <c r="F54" s="12">
        <v>14</v>
      </c>
      <c r="G54" s="5">
        <v>0</v>
      </c>
      <c r="H54" s="5">
        <f t="shared" si="0"/>
        <v>0</v>
      </c>
      <c r="I54" s="5">
        <f t="shared" si="1"/>
        <v>15</v>
      </c>
      <c r="J54" s="5">
        <f t="shared" si="2"/>
        <v>0</v>
      </c>
      <c r="K54" s="5">
        <f t="shared" si="3"/>
        <v>750</v>
      </c>
    </row>
    <row r="55" spans="2:11">
      <c r="B55" s="21">
        <v>606</v>
      </c>
      <c r="C55" s="51" t="s">
        <v>1118</v>
      </c>
      <c r="D55" s="52">
        <v>0</v>
      </c>
      <c r="E55" s="5">
        <v>0</v>
      </c>
      <c r="F55" s="12">
        <v>-21</v>
      </c>
      <c r="G55" s="5">
        <v>0</v>
      </c>
      <c r="H55" s="5">
        <f t="shared" si="0"/>
        <v>0</v>
      </c>
      <c r="I55" s="5">
        <f t="shared" si="1"/>
        <v>-21</v>
      </c>
      <c r="J55" s="5">
        <f t="shared" si="2"/>
        <v>0</v>
      </c>
      <c r="K55" s="5">
        <f t="shared" si="3"/>
        <v>-1050</v>
      </c>
    </row>
    <row r="56" spans="2:11">
      <c r="B56" s="21">
        <v>136</v>
      </c>
      <c r="C56" s="51" t="s">
        <v>1119</v>
      </c>
      <c r="D56" s="52">
        <v>0</v>
      </c>
      <c r="E56" s="5">
        <v>0</v>
      </c>
      <c r="F56" s="12">
        <v>-1</v>
      </c>
      <c r="G56" s="5">
        <v>0</v>
      </c>
      <c r="H56" s="5">
        <f t="shared" si="0"/>
        <v>0</v>
      </c>
      <c r="I56" s="5">
        <f t="shared" si="1"/>
        <v>-1</v>
      </c>
      <c r="J56" s="5">
        <f t="shared" si="2"/>
        <v>0</v>
      </c>
      <c r="K56" s="5">
        <f t="shared" si="3"/>
        <v>-50</v>
      </c>
    </row>
    <row r="57" spans="2:11">
      <c r="B57" s="21">
        <v>614</v>
      </c>
      <c r="C57" s="51" t="s">
        <v>284</v>
      </c>
      <c r="D57" s="52">
        <v>1</v>
      </c>
      <c r="E57" s="5">
        <v>0</v>
      </c>
      <c r="F57" s="12">
        <v>5</v>
      </c>
      <c r="G57" s="5">
        <v>0</v>
      </c>
      <c r="H57" s="5">
        <f t="shared" si="0"/>
        <v>0</v>
      </c>
      <c r="I57" s="5">
        <f t="shared" si="1"/>
        <v>6</v>
      </c>
      <c r="J57" s="5">
        <f t="shared" si="2"/>
        <v>0</v>
      </c>
      <c r="K57" s="5">
        <f t="shared" si="3"/>
        <v>300</v>
      </c>
    </row>
    <row r="58" spans="2:11">
      <c r="B58" s="21">
        <v>607</v>
      </c>
      <c r="C58" s="51" t="s">
        <v>268</v>
      </c>
      <c r="D58" s="52">
        <v>0</v>
      </c>
      <c r="E58" s="5">
        <v>0</v>
      </c>
      <c r="F58" s="12">
        <v>5</v>
      </c>
      <c r="G58" s="5">
        <v>0</v>
      </c>
      <c r="H58" s="5">
        <f t="shared" si="0"/>
        <v>0</v>
      </c>
      <c r="I58" s="5">
        <f t="shared" si="1"/>
        <v>5</v>
      </c>
      <c r="J58" s="5">
        <f t="shared" si="2"/>
        <v>0</v>
      </c>
      <c r="K58" s="5">
        <f t="shared" si="3"/>
        <v>250</v>
      </c>
    </row>
    <row r="59" spans="2:11">
      <c r="B59" s="21">
        <v>116</v>
      </c>
      <c r="C59" s="51" t="s">
        <v>38</v>
      </c>
      <c r="D59" s="52">
        <v>0</v>
      </c>
      <c r="E59" s="5">
        <v>0</v>
      </c>
      <c r="F59" s="12">
        <v>1</v>
      </c>
      <c r="G59" s="5">
        <v>0</v>
      </c>
      <c r="H59" s="5">
        <f t="shared" si="0"/>
        <v>0</v>
      </c>
      <c r="I59" s="5">
        <f t="shared" si="1"/>
        <v>1</v>
      </c>
      <c r="J59" s="5">
        <f t="shared" si="2"/>
        <v>0</v>
      </c>
      <c r="K59" s="5">
        <f t="shared" si="3"/>
        <v>50</v>
      </c>
    </row>
    <row r="60" spans="2:11">
      <c r="B60" s="21">
        <v>201</v>
      </c>
      <c r="C60" s="51" t="s">
        <v>1120</v>
      </c>
      <c r="D60" s="52">
        <v>0</v>
      </c>
      <c r="E60" s="5">
        <v>0</v>
      </c>
      <c r="F60" s="12">
        <v>0</v>
      </c>
      <c r="G60" s="5">
        <v>0</v>
      </c>
      <c r="H60" s="5">
        <f t="shared" si="0"/>
        <v>0</v>
      </c>
      <c r="I60" s="5">
        <f t="shared" si="1"/>
        <v>0</v>
      </c>
      <c r="J60" s="5">
        <f t="shared" si="2"/>
        <v>0</v>
      </c>
      <c r="K60" s="5">
        <f t="shared" si="3"/>
        <v>0</v>
      </c>
    </row>
    <row r="61" spans="2:11">
      <c r="B61" s="21">
        <v>204</v>
      </c>
      <c r="C61" s="51" t="s">
        <v>119</v>
      </c>
      <c r="D61" s="52">
        <v>-12</v>
      </c>
      <c r="E61" s="5">
        <v>0</v>
      </c>
      <c r="F61" s="12">
        <v>-149</v>
      </c>
      <c r="G61" s="5">
        <v>0</v>
      </c>
      <c r="H61" s="5">
        <f t="shared" si="0"/>
        <v>0</v>
      </c>
      <c r="I61" s="5">
        <f t="shared" si="1"/>
        <v>-161</v>
      </c>
      <c r="J61" s="5">
        <f t="shared" si="2"/>
        <v>0</v>
      </c>
      <c r="K61" s="5">
        <f t="shared" si="3"/>
        <v>-8050</v>
      </c>
    </row>
    <row r="62" spans="2:11">
      <c r="B62" s="21">
        <v>202</v>
      </c>
      <c r="C62" s="51" t="s">
        <v>99</v>
      </c>
      <c r="D62" s="52">
        <v>-9</v>
      </c>
      <c r="E62" s="5">
        <v>0</v>
      </c>
      <c r="F62" s="12">
        <v>-180</v>
      </c>
      <c r="G62" s="5">
        <v>0</v>
      </c>
      <c r="H62" s="5">
        <f t="shared" si="0"/>
        <v>0</v>
      </c>
      <c r="I62" s="5">
        <f t="shared" si="1"/>
        <v>-189</v>
      </c>
      <c r="J62" s="5">
        <f t="shared" si="2"/>
        <v>0</v>
      </c>
      <c r="K62" s="5">
        <f t="shared" si="3"/>
        <v>-9450</v>
      </c>
    </row>
    <row r="63" spans="2:11">
      <c r="B63" s="21">
        <v>203</v>
      </c>
      <c r="C63" s="51" t="s">
        <v>113</v>
      </c>
      <c r="D63" s="52">
        <v>-4</v>
      </c>
      <c r="E63" s="5">
        <v>0</v>
      </c>
      <c r="F63" s="12">
        <v>-65</v>
      </c>
      <c r="G63" s="5">
        <v>0</v>
      </c>
      <c r="H63" s="5">
        <f t="shared" si="0"/>
        <v>0</v>
      </c>
      <c r="I63" s="5">
        <f t="shared" si="1"/>
        <v>-69</v>
      </c>
      <c r="J63" s="5">
        <f t="shared" si="2"/>
        <v>0</v>
      </c>
      <c r="K63" s="5">
        <f t="shared" si="3"/>
        <v>-3450</v>
      </c>
    </row>
    <row r="64" spans="2:11">
      <c r="B64" s="21">
        <v>169</v>
      </c>
      <c r="C64" s="51" t="s">
        <v>655</v>
      </c>
      <c r="D64" s="52">
        <v>0</v>
      </c>
      <c r="E64" s="5">
        <v>0</v>
      </c>
      <c r="F64" s="12">
        <v>12</v>
      </c>
      <c r="G64" s="5">
        <v>0</v>
      </c>
      <c r="H64" s="5">
        <f t="shared" si="0"/>
        <v>0</v>
      </c>
      <c r="I64" s="5">
        <f t="shared" si="1"/>
        <v>12</v>
      </c>
      <c r="J64" s="5">
        <f t="shared" si="2"/>
        <v>0</v>
      </c>
      <c r="K64" s="5">
        <f t="shared" si="3"/>
        <v>600</v>
      </c>
    </row>
    <row r="65" spans="2:11">
      <c r="B65" s="21">
        <v>110</v>
      </c>
      <c r="C65" s="51" t="s">
        <v>26</v>
      </c>
      <c r="D65" s="52">
        <v>-1</v>
      </c>
      <c r="E65" s="5">
        <v>0</v>
      </c>
      <c r="F65" s="12">
        <v>10</v>
      </c>
      <c r="G65" s="5">
        <v>0</v>
      </c>
      <c r="H65" s="5">
        <f t="shared" si="0"/>
        <v>0</v>
      </c>
      <c r="I65" s="5">
        <f t="shared" si="1"/>
        <v>9</v>
      </c>
      <c r="J65" s="5">
        <f t="shared" si="2"/>
        <v>0</v>
      </c>
      <c r="K65" s="5">
        <f t="shared" si="3"/>
        <v>450</v>
      </c>
    </row>
    <row r="66" spans="2:11">
      <c r="B66" s="21">
        <v>141</v>
      </c>
      <c r="C66" s="51" t="s">
        <v>539</v>
      </c>
      <c r="D66" s="52">
        <v>1</v>
      </c>
      <c r="E66" s="5">
        <v>0</v>
      </c>
      <c r="F66" s="12">
        <v>29</v>
      </c>
      <c r="G66" s="5">
        <v>0</v>
      </c>
      <c r="H66" s="5">
        <f t="shared" si="0"/>
        <v>0</v>
      </c>
      <c r="I66" s="5">
        <f t="shared" si="1"/>
        <v>30</v>
      </c>
      <c r="J66" s="5">
        <f t="shared" si="2"/>
        <v>0</v>
      </c>
      <c r="K66" s="5">
        <f t="shared" si="3"/>
        <v>1500</v>
      </c>
    </row>
    <row r="67" spans="2:11">
      <c r="B67" s="21">
        <v>213</v>
      </c>
      <c r="C67" s="51" t="s">
        <v>743</v>
      </c>
      <c r="D67" s="52">
        <v>0</v>
      </c>
      <c r="E67" s="5">
        <v>0</v>
      </c>
      <c r="F67" s="12">
        <v>6</v>
      </c>
      <c r="G67" s="5">
        <v>0</v>
      </c>
      <c r="H67" s="5">
        <f t="shared" si="0"/>
        <v>0</v>
      </c>
      <c r="I67" s="5">
        <f t="shared" si="1"/>
        <v>6</v>
      </c>
      <c r="J67" s="5">
        <f t="shared" si="2"/>
        <v>0</v>
      </c>
      <c r="K67" s="5">
        <f t="shared" si="3"/>
        <v>300</v>
      </c>
    </row>
    <row r="68" spans="2:11">
      <c r="B68" s="21">
        <v>625</v>
      </c>
      <c r="C68" s="51" t="s">
        <v>1049</v>
      </c>
      <c r="D68" s="52">
        <v>0</v>
      </c>
      <c r="E68" s="5">
        <v>0</v>
      </c>
      <c r="F68" s="12">
        <v>-4</v>
      </c>
      <c r="G68" s="5">
        <v>0</v>
      </c>
      <c r="H68" s="5">
        <f t="shared" si="0"/>
        <v>0</v>
      </c>
      <c r="I68" s="5">
        <f t="shared" si="1"/>
        <v>-4</v>
      </c>
      <c r="J68" s="5">
        <f t="shared" si="2"/>
        <v>0</v>
      </c>
      <c r="K68" s="5">
        <f t="shared" si="3"/>
        <v>-200</v>
      </c>
    </row>
    <row r="69" spans="2:11">
      <c r="B69" s="21">
        <v>608</v>
      </c>
      <c r="C69" s="51" t="s">
        <v>272</v>
      </c>
      <c r="D69" s="52">
        <v>-2</v>
      </c>
      <c r="E69" s="5">
        <v>0</v>
      </c>
      <c r="F69" s="12">
        <v>-25</v>
      </c>
      <c r="G69" s="5">
        <v>0</v>
      </c>
      <c r="H69" s="5">
        <f t="shared" si="0"/>
        <v>0</v>
      </c>
      <c r="I69" s="5">
        <f t="shared" si="1"/>
        <v>-27</v>
      </c>
      <c r="J69" s="5">
        <f t="shared" si="2"/>
        <v>0</v>
      </c>
      <c r="K69" s="5">
        <f t="shared" si="3"/>
        <v>-1350</v>
      </c>
    </row>
    <row r="70" spans="2:11">
      <c r="B70" s="21">
        <v>612</v>
      </c>
      <c r="C70" s="51" t="s">
        <v>1121</v>
      </c>
      <c r="D70" s="52">
        <v>0</v>
      </c>
      <c r="E70" s="5">
        <v>0</v>
      </c>
      <c r="F70" s="12">
        <v>-1</v>
      </c>
      <c r="G70" s="5">
        <v>0</v>
      </c>
      <c r="H70" s="5">
        <f t="shared" ref="H70:H78" si="4">+E70</f>
        <v>0</v>
      </c>
      <c r="I70" s="5">
        <f t="shared" ref="I70:I78" si="5">+D70+F70</f>
        <v>-1</v>
      </c>
      <c r="J70" s="5">
        <f t="shared" ref="J70:J78" si="6">+G70</f>
        <v>0</v>
      </c>
      <c r="K70" s="5">
        <f t="shared" ref="K70:K78" si="7">+H70*40+I70*50-J70*23</f>
        <v>-50</v>
      </c>
    </row>
    <row r="71" spans="2:11">
      <c r="B71" s="21">
        <v>208</v>
      </c>
      <c r="C71" s="51" t="s">
        <v>252</v>
      </c>
      <c r="D71" s="52">
        <v>1</v>
      </c>
      <c r="E71" s="5">
        <v>0</v>
      </c>
      <c r="F71" s="12">
        <v>28</v>
      </c>
      <c r="G71" s="5">
        <v>0</v>
      </c>
      <c r="H71" s="5">
        <f t="shared" si="4"/>
        <v>0</v>
      </c>
      <c r="I71" s="5">
        <f t="shared" si="5"/>
        <v>29</v>
      </c>
      <c r="J71" s="5">
        <f t="shared" si="6"/>
        <v>0</v>
      </c>
      <c r="K71" s="5">
        <f t="shared" si="7"/>
        <v>1450</v>
      </c>
    </row>
    <row r="72" spans="2:11">
      <c r="B72" s="21">
        <v>953</v>
      </c>
      <c r="C72" s="51" t="s">
        <v>983</v>
      </c>
      <c r="D72" s="52">
        <v>0</v>
      </c>
      <c r="E72" s="5">
        <v>0</v>
      </c>
      <c r="F72" s="12">
        <v>1</v>
      </c>
      <c r="G72" s="5">
        <v>0</v>
      </c>
      <c r="H72" s="5">
        <f t="shared" si="4"/>
        <v>0</v>
      </c>
      <c r="I72" s="5">
        <f t="shared" si="5"/>
        <v>1</v>
      </c>
      <c r="J72" s="5">
        <f t="shared" si="6"/>
        <v>0</v>
      </c>
      <c r="K72" s="5">
        <f t="shared" si="7"/>
        <v>50</v>
      </c>
    </row>
    <row r="73" spans="2:11">
      <c r="B73" s="21">
        <v>951</v>
      </c>
      <c r="C73" s="51" t="s">
        <v>375</v>
      </c>
      <c r="D73" s="52">
        <v>0</v>
      </c>
      <c r="E73" s="5">
        <v>0</v>
      </c>
      <c r="F73" s="12">
        <v>21</v>
      </c>
      <c r="G73" s="5">
        <v>0</v>
      </c>
      <c r="H73" s="5">
        <f t="shared" si="4"/>
        <v>0</v>
      </c>
      <c r="I73" s="5">
        <f t="shared" si="5"/>
        <v>21</v>
      </c>
      <c r="J73" s="5">
        <f t="shared" si="6"/>
        <v>0</v>
      </c>
      <c r="K73" s="5">
        <f t="shared" si="7"/>
        <v>1050</v>
      </c>
    </row>
    <row r="74" spans="2:11">
      <c r="B74" s="21">
        <v>0</v>
      </c>
      <c r="C74" s="51" t="s">
        <v>389</v>
      </c>
      <c r="D74" s="52">
        <v>-3</v>
      </c>
      <c r="E74" s="5">
        <v>0</v>
      </c>
      <c r="F74" s="12">
        <v>-39</v>
      </c>
      <c r="G74" s="5">
        <v>0</v>
      </c>
      <c r="H74" s="5">
        <f t="shared" si="4"/>
        <v>0</v>
      </c>
      <c r="I74" s="5">
        <f t="shared" si="5"/>
        <v>-42</v>
      </c>
      <c r="J74" s="5">
        <f t="shared" si="6"/>
        <v>0</v>
      </c>
      <c r="K74" s="5">
        <f t="shared" si="7"/>
        <v>-2100</v>
      </c>
    </row>
    <row r="75" spans="2:11">
      <c r="B75" s="21">
        <v>610</v>
      </c>
      <c r="C75" s="51" t="s">
        <v>276</v>
      </c>
      <c r="D75" s="52">
        <v>-1</v>
      </c>
      <c r="E75" s="5">
        <v>0</v>
      </c>
      <c r="F75" s="12">
        <v>-117</v>
      </c>
      <c r="G75" s="5">
        <v>0</v>
      </c>
      <c r="H75" s="5">
        <f t="shared" si="4"/>
        <v>0</v>
      </c>
      <c r="I75" s="5">
        <f t="shared" si="5"/>
        <v>-118</v>
      </c>
      <c r="J75" s="5">
        <f t="shared" si="6"/>
        <v>0</v>
      </c>
      <c r="K75" s="5">
        <f t="shared" si="7"/>
        <v>-5900</v>
      </c>
    </row>
    <row r="76" spans="2:11">
      <c r="B76" s="21">
        <v>125</v>
      </c>
      <c r="C76" s="51" t="s">
        <v>81</v>
      </c>
      <c r="D76" s="52">
        <v>0</v>
      </c>
      <c r="E76" s="5">
        <v>0</v>
      </c>
      <c r="F76" s="12">
        <v>1</v>
      </c>
      <c r="G76" s="5">
        <v>0</v>
      </c>
      <c r="H76" s="5">
        <f t="shared" si="4"/>
        <v>0</v>
      </c>
      <c r="I76" s="5">
        <f t="shared" si="5"/>
        <v>1</v>
      </c>
      <c r="J76" s="5">
        <f t="shared" si="6"/>
        <v>0</v>
      </c>
      <c r="K76" s="5">
        <f t="shared" si="7"/>
        <v>50</v>
      </c>
    </row>
    <row r="77" spans="2:11">
      <c r="B77" s="21">
        <v>134</v>
      </c>
      <c r="C77" s="51" t="s">
        <v>532</v>
      </c>
      <c r="D77" s="52">
        <v>-1</v>
      </c>
      <c r="E77" s="5">
        <v>0</v>
      </c>
      <c r="F77" s="12">
        <v>-2</v>
      </c>
      <c r="G77" s="5">
        <v>0</v>
      </c>
      <c r="H77" s="5">
        <f t="shared" si="4"/>
        <v>0</v>
      </c>
      <c r="I77" s="5">
        <f t="shared" si="5"/>
        <v>-3</v>
      </c>
      <c r="J77" s="5">
        <f t="shared" si="6"/>
        <v>0</v>
      </c>
      <c r="K77" s="5">
        <f t="shared" si="7"/>
        <v>-150</v>
      </c>
    </row>
    <row r="78" spans="2:11">
      <c r="B78" s="21">
        <v>207</v>
      </c>
      <c r="C78" s="51" t="s">
        <v>242</v>
      </c>
      <c r="D78" s="52">
        <v>0</v>
      </c>
      <c r="E78" s="5">
        <v>0</v>
      </c>
      <c r="F78" s="12">
        <v>9</v>
      </c>
      <c r="G78" s="5">
        <v>0</v>
      </c>
      <c r="H78" s="5">
        <f t="shared" si="4"/>
        <v>0</v>
      </c>
      <c r="I78" s="5">
        <f t="shared" si="5"/>
        <v>9</v>
      </c>
      <c r="J78" s="5">
        <f t="shared" si="6"/>
        <v>0</v>
      </c>
      <c r="K78" s="5">
        <f t="shared" si="7"/>
        <v>450</v>
      </c>
    </row>
    <row r="79" spans="2:11">
      <c r="B79" s="5"/>
      <c r="C79" s="5"/>
      <c r="D79" s="25">
        <f t="shared" ref="D79:J79" si="8">SUM(D5:D78)</f>
        <v>0</v>
      </c>
      <c r="E79" s="25">
        <f t="shared" si="8"/>
        <v>0</v>
      </c>
      <c r="F79" s="25">
        <f t="shared" si="8"/>
        <v>0</v>
      </c>
      <c r="G79" s="25">
        <f t="shared" si="8"/>
        <v>0</v>
      </c>
      <c r="H79" s="25">
        <f t="shared" si="8"/>
        <v>0</v>
      </c>
      <c r="I79" s="25">
        <f t="shared" si="8"/>
        <v>0</v>
      </c>
      <c r="J79" s="25">
        <f t="shared" si="8"/>
        <v>0</v>
      </c>
      <c r="K79" s="29">
        <f>SUM(K5:K78)</f>
        <v>0</v>
      </c>
    </row>
    <row r="80" spans="2:11" hidden="1"/>
    <row r="81" spans="2:11" hidden="1">
      <c r="K81">
        <f>SUBTOTAL(9,K4:K78)</f>
        <v>0</v>
      </c>
    </row>
    <row r="83" spans="2:11">
      <c r="B83" s="74"/>
      <c r="C83" s="75"/>
    </row>
    <row r="84" spans="2:11">
      <c r="B84" s="74"/>
      <c r="C84" s="75"/>
    </row>
    <row r="85" spans="2:11">
      <c r="B85" s="74"/>
      <c r="C85" s="74"/>
    </row>
    <row r="86" spans="2:11">
      <c r="B86" s="76"/>
      <c r="C86" s="75"/>
    </row>
  </sheetData>
  <mergeCells count="2">
    <mergeCell ref="E3:G3"/>
    <mergeCell ref="H3:J3"/>
  </mergeCells>
  <pageMargins left="0.48" right="1.99" top="0.66" bottom="0.28999999999999998" header="0.3" footer="0.3"/>
  <pageSetup paperSize="5" scale="56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3:X128"/>
  <sheetViews>
    <sheetView tabSelected="1" zoomScale="85" zoomScaleNormal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H16" sqref="H16"/>
    </sheetView>
  </sheetViews>
  <sheetFormatPr defaultColWidth="22.85546875" defaultRowHeight="15"/>
  <cols>
    <col min="1" max="1" width="5.5703125" customWidth="1"/>
    <col min="2" max="2" width="6.7109375" bestFit="1" customWidth="1"/>
    <col min="3" max="3" width="42.85546875" customWidth="1"/>
    <col min="4" max="4" width="8.5703125" customWidth="1"/>
    <col min="5" max="5" width="9.28515625" customWidth="1"/>
    <col min="6" max="6" width="9.42578125" customWidth="1"/>
    <col min="7" max="7" width="11.7109375" customWidth="1"/>
    <col min="8" max="9" width="15.5703125" customWidth="1"/>
    <col min="10" max="11" width="10.7109375" customWidth="1"/>
    <col min="12" max="12" width="13.42578125" customWidth="1"/>
    <col min="13" max="13" width="17.7109375" customWidth="1"/>
    <col min="14" max="14" width="13.42578125" customWidth="1"/>
    <col min="15" max="15" width="11.7109375" customWidth="1"/>
    <col min="16" max="16" width="12.28515625" bestFit="1" customWidth="1"/>
    <col min="17" max="17" width="12.140625" customWidth="1"/>
    <col min="18" max="18" width="12.28515625" customWidth="1"/>
    <col min="19" max="19" width="12" customWidth="1"/>
    <col min="20" max="20" width="12.85546875" customWidth="1"/>
    <col min="21" max="22" width="12.42578125" customWidth="1"/>
    <col min="23" max="23" width="8.140625" customWidth="1"/>
  </cols>
  <sheetData>
    <row r="3" spans="1:22" s="16" customFormat="1" ht="141.75" customHeight="1">
      <c r="A3" s="28" t="s">
        <v>1024</v>
      </c>
      <c r="B3" s="29" t="s">
        <v>1029</v>
      </c>
      <c r="C3" s="28" t="s">
        <v>1025</v>
      </c>
      <c r="D3" s="28" t="s">
        <v>1026</v>
      </c>
      <c r="E3" s="28" t="s">
        <v>1027</v>
      </c>
      <c r="F3" s="28" t="s">
        <v>1028</v>
      </c>
      <c r="G3" s="28" t="s">
        <v>1038</v>
      </c>
      <c r="H3" s="28" t="s">
        <v>1036</v>
      </c>
      <c r="I3" s="28" t="s">
        <v>1127</v>
      </c>
      <c r="J3" s="28" t="s">
        <v>1037</v>
      </c>
      <c r="K3" s="28" t="s">
        <v>1128</v>
      </c>
      <c r="L3" s="28" t="s">
        <v>1044</v>
      </c>
      <c r="M3" s="28" t="s">
        <v>1130</v>
      </c>
      <c r="N3" s="28" t="s">
        <v>1131</v>
      </c>
      <c r="O3" s="28" t="s">
        <v>1132</v>
      </c>
      <c r="P3" s="28" t="s">
        <v>1048</v>
      </c>
      <c r="Q3" s="28" t="s">
        <v>1045</v>
      </c>
      <c r="R3" s="28" t="s">
        <v>1133</v>
      </c>
      <c r="S3" s="28" t="s">
        <v>1046</v>
      </c>
      <c r="T3" s="28" t="s">
        <v>1134</v>
      </c>
      <c r="U3" s="28" t="s">
        <v>1135</v>
      </c>
      <c r="V3" s="70"/>
    </row>
    <row r="4" spans="1:22" s="17" customFormat="1">
      <c r="A4" s="20">
        <v>1</v>
      </c>
      <c r="B4" s="15" t="s">
        <v>1047</v>
      </c>
      <c r="C4" s="15" t="s">
        <v>1031</v>
      </c>
      <c r="D4" s="15" t="s">
        <v>1030</v>
      </c>
      <c r="E4" s="15" t="s">
        <v>1032</v>
      </c>
      <c r="F4" s="15" t="s">
        <v>1033</v>
      </c>
      <c r="G4" s="15" t="s">
        <v>1034</v>
      </c>
      <c r="H4" s="15" t="s">
        <v>1035</v>
      </c>
      <c r="I4" s="15" t="s">
        <v>1039</v>
      </c>
      <c r="J4" s="15" t="s">
        <v>1040</v>
      </c>
      <c r="K4" s="15" t="s">
        <v>1129</v>
      </c>
      <c r="L4" s="20">
        <v>11</v>
      </c>
      <c r="M4" s="20">
        <v>12</v>
      </c>
      <c r="N4" s="20">
        <v>13</v>
      </c>
      <c r="O4" s="20">
        <v>14</v>
      </c>
      <c r="P4" s="20">
        <v>15</v>
      </c>
      <c r="Q4" s="20">
        <v>16</v>
      </c>
      <c r="R4" s="20">
        <v>17</v>
      </c>
      <c r="S4" s="20">
        <v>18</v>
      </c>
      <c r="T4" s="20">
        <v>19</v>
      </c>
      <c r="U4" s="20">
        <v>20</v>
      </c>
      <c r="V4" s="71"/>
    </row>
    <row r="5" spans="1:22" ht="30">
      <c r="A5" s="5">
        <v>1</v>
      </c>
      <c r="B5" s="21">
        <v>964</v>
      </c>
      <c r="C5" s="56" t="s">
        <v>996</v>
      </c>
      <c r="D5" s="23">
        <v>0</v>
      </c>
      <c r="E5" s="23">
        <v>3660</v>
      </c>
      <c r="F5" s="23">
        <v>3660</v>
      </c>
      <c r="G5" s="23">
        <f>+D5*40+E5*50-F5*23</f>
        <v>98820</v>
      </c>
      <c r="H5" s="23">
        <v>0</v>
      </c>
      <c r="I5" s="23">
        <f>+G5+H5</f>
        <v>98820</v>
      </c>
      <c r="J5" s="23">
        <v>64152</v>
      </c>
      <c r="K5" s="23">
        <f>+I5-J5</f>
        <v>34668</v>
      </c>
      <c r="L5" s="23">
        <v>0</v>
      </c>
      <c r="M5" s="23">
        <v>0</v>
      </c>
      <c r="N5" s="23">
        <f>+L5-M5</f>
        <v>0</v>
      </c>
      <c r="O5" s="24">
        <f>+K5-M5</f>
        <v>34668</v>
      </c>
      <c r="P5" s="5">
        <v>0</v>
      </c>
      <c r="Q5" s="5">
        <v>0</v>
      </c>
      <c r="R5" s="5">
        <f>+P5+Q5</f>
        <v>0</v>
      </c>
      <c r="S5" s="5">
        <f t="shared" ref="S5:S14" si="0">IF(R5&gt;O5,O5,R5)</f>
        <v>0</v>
      </c>
      <c r="T5" s="5">
        <f t="shared" ref="T5:T12" si="1">+R5-S5</f>
        <v>0</v>
      </c>
      <c r="U5" s="24">
        <f>+O5-S5</f>
        <v>34668</v>
      </c>
      <c r="V5" s="72"/>
    </row>
    <row r="6" spans="1:22">
      <c r="A6" s="5">
        <v>2</v>
      </c>
      <c r="B6" s="21">
        <v>615</v>
      </c>
      <c r="C6" s="56" t="s">
        <v>773</v>
      </c>
      <c r="D6" s="23">
        <v>0</v>
      </c>
      <c r="E6" s="23">
        <v>1545</v>
      </c>
      <c r="F6" s="23">
        <v>0</v>
      </c>
      <c r="G6" s="23">
        <f t="shared" ref="G6:G70" si="2">+D6*40+E6*50-F6*23</f>
        <v>77250</v>
      </c>
      <c r="H6" s="23">
        <v>-950</v>
      </c>
      <c r="I6" s="23">
        <f t="shared" ref="I6:I69" si="3">+G6+H6</f>
        <v>76300</v>
      </c>
      <c r="J6" s="23">
        <v>30105</v>
      </c>
      <c r="K6" s="23">
        <f t="shared" ref="K6:K69" si="4">+I6-J6</f>
        <v>46195</v>
      </c>
      <c r="L6" s="23">
        <v>26122233</v>
      </c>
      <c r="M6" s="23">
        <v>7630</v>
      </c>
      <c r="N6" s="23">
        <f t="shared" ref="N6:N69" si="5">+L6-M6</f>
        <v>26114603</v>
      </c>
      <c r="O6" s="24">
        <f t="shared" ref="O6:O69" si="6">+K6-M6</f>
        <v>38565</v>
      </c>
      <c r="P6" s="5">
        <v>0</v>
      </c>
      <c r="Q6" s="5">
        <v>0</v>
      </c>
      <c r="R6" s="5">
        <f t="shared" ref="R6:R69" si="7">+P6+Q6</f>
        <v>0</v>
      </c>
      <c r="S6" s="5">
        <f t="shared" si="0"/>
        <v>0</v>
      </c>
      <c r="T6" s="5">
        <f t="shared" si="1"/>
        <v>0</v>
      </c>
      <c r="U6" s="24">
        <f t="shared" ref="U6:U69" si="8">+O6-S6</f>
        <v>38565</v>
      </c>
      <c r="V6" s="72"/>
    </row>
    <row r="7" spans="1:22">
      <c r="A7" s="5">
        <v>3</v>
      </c>
      <c r="B7" s="21">
        <v>661</v>
      </c>
      <c r="C7" s="56" t="s">
        <v>862</v>
      </c>
      <c r="D7" s="23">
        <v>0</v>
      </c>
      <c r="E7" s="23">
        <v>649</v>
      </c>
      <c r="F7" s="23">
        <v>0</v>
      </c>
      <c r="G7" s="23">
        <f t="shared" si="2"/>
        <v>32450</v>
      </c>
      <c r="H7" s="23">
        <v>0</v>
      </c>
      <c r="I7" s="23">
        <f t="shared" si="3"/>
        <v>32450</v>
      </c>
      <c r="J7" s="23">
        <v>0</v>
      </c>
      <c r="K7" s="23">
        <f t="shared" si="4"/>
        <v>32450</v>
      </c>
      <c r="L7" s="23">
        <v>0</v>
      </c>
      <c r="M7" s="23">
        <v>0</v>
      </c>
      <c r="N7" s="23">
        <f t="shared" si="5"/>
        <v>0</v>
      </c>
      <c r="O7" s="24">
        <f t="shared" si="6"/>
        <v>32450</v>
      </c>
      <c r="P7" s="5">
        <v>0</v>
      </c>
      <c r="Q7" s="5">
        <v>0</v>
      </c>
      <c r="R7" s="5">
        <f t="shared" si="7"/>
        <v>0</v>
      </c>
      <c r="S7" s="5">
        <f t="shared" si="0"/>
        <v>0</v>
      </c>
      <c r="T7" s="5">
        <f t="shared" si="1"/>
        <v>0</v>
      </c>
      <c r="U7" s="24">
        <f t="shared" si="8"/>
        <v>32450</v>
      </c>
      <c r="V7" s="72"/>
    </row>
    <row r="8" spans="1:22">
      <c r="A8" s="5">
        <v>4</v>
      </c>
      <c r="B8" s="21">
        <v>623</v>
      </c>
      <c r="C8" s="56" t="s">
        <v>801</v>
      </c>
      <c r="D8" s="23">
        <v>0</v>
      </c>
      <c r="E8" s="23">
        <v>412</v>
      </c>
      <c r="F8" s="23">
        <v>0</v>
      </c>
      <c r="G8" s="23">
        <f t="shared" si="2"/>
        <v>20600</v>
      </c>
      <c r="H8" s="23">
        <v>0</v>
      </c>
      <c r="I8" s="23">
        <f t="shared" si="3"/>
        <v>20600</v>
      </c>
      <c r="J8" s="23">
        <v>0</v>
      </c>
      <c r="K8" s="23">
        <f t="shared" si="4"/>
        <v>20600</v>
      </c>
      <c r="L8" s="23">
        <v>0</v>
      </c>
      <c r="M8" s="23">
        <v>0</v>
      </c>
      <c r="N8" s="23">
        <f t="shared" si="5"/>
        <v>0</v>
      </c>
      <c r="O8" s="24">
        <f t="shared" si="6"/>
        <v>20600</v>
      </c>
      <c r="P8" s="5">
        <v>0</v>
      </c>
      <c r="Q8" s="5">
        <v>0</v>
      </c>
      <c r="R8" s="5">
        <f t="shared" si="7"/>
        <v>0</v>
      </c>
      <c r="S8" s="5">
        <f t="shared" si="0"/>
        <v>0</v>
      </c>
      <c r="T8" s="5">
        <f t="shared" si="1"/>
        <v>0</v>
      </c>
      <c r="U8" s="24">
        <f t="shared" si="8"/>
        <v>20600</v>
      </c>
      <c r="V8" s="72"/>
    </row>
    <row r="9" spans="1:22">
      <c r="A9" s="5">
        <v>5</v>
      </c>
      <c r="B9" s="21">
        <v>821</v>
      </c>
      <c r="C9" s="56" t="s">
        <v>372</v>
      </c>
      <c r="D9" s="23">
        <v>28</v>
      </c>
      <c r="E9" s="23">
        <v>24068</v>
      </c>
      <c r="F9" s="23">
        <v>0</v>
      </c>
      <c r="G9" s="23">
        <f t="shared" si="2"/>
        <v>1204520</v>
      </c>
      <c r="H9" s="23">
        <v>-150</v>
      </c>
      <c r="I9" s="23">
        <f t="shared" si="3"/>
        <v>1204370</v>
      </c>
      <c r="J9" s="23">
        <v>0</v>
      </c>
      <c r="K9" s="23">
        <f t="shared" si="4"/>
        <v>1204370</v>
      </c>
      <c r="L9" s="23">
        <v>34106363</v>
      </c>
      <c r="M9" s="23">
        <v>120437</v>
      </c>
      <c r="N9" s="23">
        <f t="shared" si="5"/>
        <v>33985926</v>
      </c>
      <c r="O9" s="24">
        <f t="shared" si="6"/>
        <v>1083933</v>
      </c>
      <c r="P9" s="5">
        <v>0</v>
      </c>
      <c r="Q9" s="5">
        <v>0</v>
      </c>
      <c r="R9" s="5">
        <f t="shared" si="7"/>
        <v>0</v>
      </c>
      <c r="S9" s="5">
        <f t="shared" si="0"/>
        <v>0</v>
      </c>
      <c r="T9" s="5">
        <f t="shared" si="1"/>
        <v>0</v>
      </c>
      <c r="U9" s="24">
        <f t="shared" si="8"/>
        <v>1083933</v>
      </c>
      <c r="V9" s="72"/>
    </row>
    <row r="10" spans="1:22">
      <c r="A10" s="5">
        <v>6</v>
      </c>
      <c r="B10" s="21">
        <v>647</v>
      </c>
      <c r="C10" s="56" t="s">
        <v>835</v>
      </c>
      <c r="D10" s="23">
        <v>0</v>
      </c>
      <c r="E10" s="23">
        <v>53</v>
      </c>
      <c r="F10" s="23">
        <v>0</v>
      </c>
      <c r="G10" s="23">
        <f t="shared" si="2"/>
        <v>2650</v>
      </c>
      <c r="H10" s="23">
        <v>0</v>
      </c>
      <c r="I10" s="23">
        <f t="shared" si="3"/>
        <v>2650</v>
      </c>
      <c r="J10" s="23">
        <v>0</v>
      </c>
      <c r="K10" s="23">
        <f t="shared" si="4"/>
        <v>2650</v>
      </c>
      <c r="L10" s="23">
        <v>0</v>
      </c>
      <c r="M10" s="23">
        <v>0</v>
      </c>
      <c r="N10" s="23">
        <f t="shared" si="5"/>
        <v>0</v>
      </c>
      <c r="O10" s="24">
        <f t="shared" si="6"/>
        <v>2650</v>
      </c>
      <c r="P10" s="5">
        <v>0</v>
      </c>
      <c r="Q10" s="5">
        <v>0</v>
      </c>
      <c r="R10" s="5">
        <f t="shared" si="7"/>
        <v>0</v>
      </c>
      <c r="S10" s="5">
        <f t="shared" si="0"/>
        <v>0</v>
      </c>
      <c r="T10" s="5">
        <f t="shared" si="1"/>
        <v>0</v>
      </c>
      <c r="U10" s="24">
        <f t="shared" si="8"/>
        <v>2650</v>
      </c>
      <c r="V10" s="72"/>
    </row>
    <row r="11" spans="1:22">
      <c r="A11" s="5">
        <v>7</v>
      </c>
      <c r="B11" s="21">
        <v>601</v>
      </c>
      <c r="C11" s="56" t="s">
        <v>258</v>
      </c>
      <c r="D11" s="23">
        <v>12</v>
      </c>
      <c r="E11" s="23">
        <v>162002</v>
      </c>
      <c r="F11" s="23">
        <v>2358</v>
      </c>
      <c r="G11" s="23">
        <f t="shared" si="2"/>
        <v>8046346</v>
      </c>
      <c r="H11" s="23">
        <v>-200</v>
      </c>
      <c r="I11" s="23">
        <f t="shared" si="3"/>
        <v>8046146</v>
      </c>
      <c r="J11" s="23">
        <v>4522195</v>
      </c>
      <c r="K11" s="23">
        <f t="shared" si="4"/>
        <v>3523951</v>
      </c>
      <c r="L11" s="23">
        <v>2111899</v>
      </c>
      <c r="M11" s="23">
        <v>804615</v>
      </c>
      <c r="N11" s="23">
        <f t="shared" si="5"/>
        <v>1307284</v>
      </c>
      <c r="O11" s="24">
        <f t="shared" si="6"/>
        <v>2719336</v>
      </c>
      <c r="P11" s="5">
        <v>0</v>
      </c>
      <c r="Q11" s="5">
        <v>550000</v>
      </c>
      <c r="R11" s="5">
        <f t="shared" si="7"/>
        <v>550000</v>
      </c>
      <c r="S11" s="5">
        <f t="shared" si="0"/>
        <v>550000</v>
      </c>
      <c r="T11" s="5">
        <f t="shared" si="1"/>
        <v>0</v>
      </c>
      <c r="U11" s="24">
        <f t="shared" si="8"/>
        <v>2169336</v>
      </c>
      <c r="V11" s="72"/>
    </row>
    <row r="12" spans="1:22">
      <c r="A12" s="5">
        <v>8</v>
      </c>
      <c r="B12" s="21">
        <v>648</v>
      </c>
      <c r="C12" s="56" t="s">
        <v>838</v>
      </c>
      <c r="D12" s="23">
        <v>0</v>
      </c>
      <c r="E12" s="23">
        <v>551</v>
      </c>
      <c r="F12" s="23">
        <v>0</v>
      </c>
      <c r="G12" s="23">
        <f t="shared" si="2"/>
        <v>27550</v>
      </c>
      <c r="H12" s="23">
        <v>0</v>
      </c>
      <c r="I12" s="23">
        <f t="shared" si="3"/>
        <v>27550</v>
      </c>
      <c r="J12" s="23">
        <v>0</v>
      </c>
      <c r="K12" s="23">
        <f t="shared" si="4"/>
        <v>27550</v>
      </c>
      <c r="L12" s="23">
        <v>0</v>
      </c>
      <c r="M12" s="23">
        <v>0</v>
      </c>
      <c r="N12" s="23">
        <f t="shared" si="5"/>
        <v>0</v>
      </c>
      <c r="O12" s="24">
        <f t="shared" si="6"/>
        <v>27550</v>
      </c>
      <c r="P12" s="5">
        <v>0</v>
      </c>
      <c r="Q12" s="5">
        <v>0</v>
      </c>
      <c r="R12" s="5">
        <f t="shared" si="7"/>
        <v>0</v>
      </c>
      <c r="S12" s="5">
        <f t="shared" si="0"/>
        <v>0</v>
      </c>
      <c r="T12" s="5">
        <f t="shared" si="1"/>
        <v>0</v>
      </c>
      <c r="U12" s="24">
        <f t="shared" si="8"/>
        <v>27550</v>
      </c>
      <c r="V12" s="72"/>
    </row>
    <row r="13" spans="1:22">
      <c r="A13" s="5">
        <v>9</v>
      </c>
      <c r="B13" s="21">
        <v>602</v>
      </c>
      <c r="C13" s="56" t="s">
        <v>262</v>
      </c>
      <c r="D13" s="23">
        <v>101</v>
      </c>
      <c r="E13" s="23">
        <v>349888</v>
      </c>
      <c r="F13" s="23">
        <v>85153</v>
      </c>
      <c r="G13" s="23">
        <f t="shared" si="2"/>
        <v>15539921</v>
      </c>
      <c r="H13" s="23">
        <v>-1850</v>
      </c>
      <c r="I13" s="23">
        <f t="shared" si="3"/>
        <v>15538071</v>
      </c>
      <c r="J13" s="23">
        <v>9593930</v>
      </c>
      <c r="K13" s="23">
        <f t="shared" si="4"/>
        <v>5944141</v>
      </c>
      <c r="L13" s="23">
        <v>67918404</v>
      </c>
      <c r="M13" s="23">
        <v>1553807</v>
      </c>
      <c r="N13" s="23">
        <f t="shared" si="5"/>
        <v>66364597</v>
      </c>
      <c r="O13" s="24">
        <f t="shared" si="6"/>
        <v>4390334</v>
      </c>
      <c r="P13" s="5">
        <v>0</v>
      </c>
      <c r="Q13" s="5">
        <v>1000000</v>
      </c>
      <c r="R13" s="5">
        <f t="shared" si="7"/>
        <v>1000000</v>
      </c>
      <c r="S13" s="5">
        <f t="shared" si="0"/>
        <v>1000000</v>
      </c>
      <c r="T13" s="5">
        <f t="shared" ref="T13:T76" si="9">+R13-S13</f>
        <v>0</v>
      </c>
      <c r="U13" s="24">
        <f t="shared" si="8"/>
        <v>3390334</v>
      </c>
      <c r="V13" s="72"/>
    </row>
    <row r="14" spans="1:22">
      <c r="A14" s="5">
        <v>10</v>
      </c>
      <c r="B14" s="21">
        <v>649</v>
      </c>
      <c r="C14" s="56" t="s">
        <v>840</v>
      </c>
      <c r="D14" s="23">
        <v>0</v>
      </c>
      <c r="E14" s="23">
        <v>106</v>
      </c>
      <c r="F14" s="23">
        <v>52</v>
      </c>
      <c r="G14" s="23">
        <f t="shared" si="2"/>
        <v>4104</v>
      </c>
      <c r="H14" s="23">
        <v>0</v>
      </c>
      <c r="I14" s="23">
        <f t="shared" si="3"/>
        <v>4104</v>
      </c>
      <c r="J14" s="23">
        <v>0</v>
      </c>
      <c r="K14" s="23">
        <f t="shared" si="4"/>
        <v>4104</v>
      </c>
      <c r="L14" s="23">
        <v>0</v>
      </c>
      <c r="M14" s="23">
        <v>0</v>
      </c>
      <c r="N14" s="23">
        <f t="shared" si="5"/>
        <v>0</v>
      </c>
      <c r="O14" s="24">
        <f t="shared" si="6"/>
        <v>4104</v>
      </c>
      <c r="P14" s="5">
        <v>0</v>
      </c>
      <c r="Q14" s="5">
        <v>0</v>
      </c>
      <c r="R14" s="5">
        <f t="shared" si="7"/>
        <v>0</v>
      </c>
      <c r="S14" s="5">
        <f t="shared" si="0"/>
        <v>0</v>
      </c>
      <c r="T14" s="5">
        <f t="shared" si="9"/>
        <v>0</v>
      </c>
      <c r="U14" s="24">
        <f t="shared" si="8"/>
        <v>4104</v>
      </c>
      <c r="V14" s="72"/>
    </row>
    <row r="15" spans="1:22">
      <c r="A15" s="5">
        <v>11</v>
      </c>
      <c r="B15" s="21">
        <v>671</v>
      </c>
      <c r="C15" s="56" t="s">
        <v>870</v>
      </c>
      <c r="D15" s="23">
        <v>0</v>
      </c>
      <c r="E15" s="23">
        <v>8</v>
      </c>
      <c r="F15" s="23">
        <v>0</v>
      </c>
      <c r="G15" s="23">
        <f t="shared" si="2"/>
        <v>400</v>
      </c>
      <c r="H15" s="23">
        <v>0</v>
      </c>
      <c r="I15" s="23">
        <f t="shared" si="3"/>
        <v>400</v>
      </c>
      <c r="J15" s="23">
        <v>0</v>
      </c>
      <c r="K15" s="23">
        <f t="shared" si="4"/>
        <v>400</v>
      </c>
      <c r="L15" s="23">
        <v>0</v>
      </c>
      <c r="M15" s="23">
        <v>0</v>
      </c>
      <c r="N15" s="23">
        <f t="shared" si="5"/>
        <v>0</v>
      </c>
      <c r="O15" s="24">
        <f t="shared" si="6"/>
        <v>400</v>
      </c>
      <c r="P15" s="5">
        <v>0</v>
      </c>
      <c r="Q15" s="5">
        <v>0</v>
      </c>
      <c r="R15" s="5">
        <f t="shared" si="7"/>
        <v>0</v>
      </c>
      <c r="S15" s="5">
        <f t="shared" ref="S15:S78" si="10">IF(R15&gt;O15,O15,R15)</f>
        <v>0</v>
      </c>
      <c r="T15" s="5">
        <f t="shared" si="9"/>
        <v>0</v>
      </c>
      <c r="U15" s="24">
        <f t="shared" si="8"/>
        <v>400</v>
      </c>
      <c r="V15" s="72"/>
    </row>
    <row r="16" spans="1:22">
      <c r="A16" s="5">
        <v>12</v>
      </c>
      <c r="B16" s="21">
        <v>611</v>
      </c>
      <c r="C16" s="56" t="s">
        <v>280</v>
      </c>
      <c r="D16" s="23">
        <v>7</v>
      </c>
      <c r="E16" s="23">
        <v>16941</v>
      </c>
      <c r="F16" s="23">
        <v>0</v>
      </c>
      <c r="G16" s="23">
        <f t="shared" si="2"/>
        <v>847330</v>
      </c>
      <c r="H16" s="23">
        <v>-750</v>
      </c>
      <c r="I16" s="23">
        <f t="shared" si="3"/>
        <v>846580</v>
      </c>
      <c r="J16" s="23">
        <v>533736</v>
      </c>
      <c r="K16" s="23">
        <f t="shared" si="4"/>
        <v>312844</v>
      </c>
      <c r="L16" s="23">
        <v>45839190</v>
      </c>
      <c r="M16" s="23">
        <v>84658</v>
      </c>
      <c r="N16" s="23">
        <f t="shared" si="5"/>
        <v>45754532</v>
      </c>
      <c r="O16" s="24">
        <f t="shared" si="6"/>
        <v>228186</v>
      </c>
      <c r="P16" s="5">
        <v>0</v>
      </c>
      <c r="Q16" s="5">
        <v>100000</v>
      </c>
      <c r="R16" s="5">
        <f t="shared" si="7"/>
        <v>100000</v>
      </c>
      <c r="S16" s="5">
        <f t="shared" si="10"/>
        <v>100000</v>
      </c>
      <c r="T16" s="5">
        <f t="shared" si="9"/>
        <v>0</v>
      </c>
      <c r="U16" s="24">
        <f t="shared" si="8"/>
        <v>128186</v>
      </c>
      <c r="V16" s="72"/>
    </row>
    <row r="17" spans="1:22">
      <c r="A17" s="5">
        <v>13</v>
      </c>
      <c r="B17" s="21">
        <v>657</v>
      </c>
      <c r="C17" s="56" t="s">
        <v>854</v>
      </c>
      <c r="D17" s="23">
        <v>0</v>
      </c>
      <c r="E17" s="23">
        <v>110</v>
      </c>
      <c r="F17" s="23">
        <v>0</v>
      </c>
      <c r="G17" s="23">
        <f t="shared" si="2"/>
        <v>5500</v>
      </c>
      <c r="H17" s="23">
        <v>0</v>
      </c>
      <c r="I17" s="23">
        <f t="shared" si="3"/>
        <v>5500</v>
      </c>
      <c r="J17" s="23">
        <v>0</v>
      </c>
      <c r="K17" s="23">
        <f t="shared" si="4"/>
        <v>5500</v>
      </c>
      <c r="L17" s="23">
        <v>0</v>
      </c>
      <c r="M17" s="23">
        <v>0</v>
      </c>
      <c r="N17" s="23">
        <f t="shared" si="5"/>
        <v>0</v>
      </c>
      <c r="O17" s="24">
        <f t="shared" si="6"/>
        <v>5500</v>
      </c>
      <c r="P17" s="5">
        <v>0</v>
      </c>
      <c r="Q17" s="5">
        <v>0</v>
      </c>
      <c r="R17" s="5">
        <f t="shared" si="7"/>
        <v>0</v>
      </c>
      <c r="S17" s="5">
        <f t="shared" si="10"/>
        <v>0</v>
      </c>
      <c r="T17" s="5">
        <f t="shared" si="9"/>
        <v>0</v>
      </c>
      <c r="U17" s="24">
        <f t="shared" si="8"/>
        <v>5500</v>
      </c>
      <c r="V17" s="72"/>
    </row>
    <row r="18" spans="1:22">
      <c r="A18" s="5">
        <v>14</v>
      </c>
      <c r="B18" s="21">
        <v>632</v>
      </c>
      <c r="C18" s="56" t="s">
        <v>811</v>
      </c>
      <c r="D18" s="23">
        <v>0</v>
      </c>
      <c r="E18" s="23">
        <v>61</v>
      </c>
      <c r="F18" s="23">
        <v>5</v>
      </c>
      <c r="G18" s="23">
        <f t="shared" si="2"/>
        <v>2935</v>
      </c>
      <c r="H18" s="23">
        <v>0</v>
      </c>
      <c r="I18" s="23">
        <f t="shared" si="3"/>
        <v>2935</v>
      </c>
      <c r="J18" s="23">
        <v>0</v>
      </c>
      <c r="K18" s="23">
        <f t="shared" si="4"/>
        <v>2935</v>
      </c>
      <c r="L18" s="23">
        <v>0</v>
      </c>
      <c r="M18" s="23">
        <v>0</v>
      </c>
      <c r="N18" s="23">
        <f t="shared" si="5"/>
        <v>0</v>
      </c>
      <c r="O18" s="24">
        <f t="shared" si="6"/>
        <v>2935</v>
      </c>
      <c r="P18" s="5">
        <v>0</v>
      </c>
      <c r="Q18" s="5">
        <v>0</v>
      </c>
      <c r="R18" s="5">
        <f t="shared" si="7"/>
        <v>0</v>
      </c>
      <c r="S18" s="5">
        <f t="shared" si="10"/>
        <v>0</v>
      </c>
      <c r="T18" s="5">
        <f t="shared" si="9"/>
        <v>0</v>
      </c>
      <c r="U18" s="24">
        <f t="shared" si="8"/>
        <v>2935</v>
      </c>
      <c r="V18" s="72"/>
    </row>
    <row r="19" spans="1:22">
      <c r="A19" s="5">
        <v>15</v>
      </c>
      <c r="B19" s="21">
        <v>135</v>
      </c>
      <c r="C19" s="56" t="s">
        <v>95</v>
      </c>
      <c r="D19" s="23">
        <v>2</v>
      </c>
      <c r="E19" s="23">
        <v>716</v>
      </c>
      <c r="F19" s="23">
        <v>203</v>
      </c>
      <c r="G19" s="23">
        <f t="shared" si="2"/>
        <v>31211</v>
      </c>
      <c r="H19" s="23">
        <v>40</v>
      </c>
      <c r="I19" s="23">
        <f t="shared" si="3"/>
        <v>31251</v>
      </c>
      <c r="J19" s="23">
        <v>21874</v>
      </c>
      <c r="K19" s="23">
        <f t="shared" si="4"/>
        <v>9377</v>
      </c>
      <c r="L19" s="23">
        <v>965469</v>
      </c>
      <c r="M19" s="23">
        <v>3125</v>
      </c>
      <c r="N19" s="23">
        <f t="shared" si="5"/>
        <v>962344</v>
      </c>
      <c r="O19" s="24">
        <f t="shared" si="6"/>
        <v>6252</v>
      </c>
      <c r="P19" s="5">
        <v>0</v>
      </c>
      <c r="Q19" s="5">
        <v>0</v>
      </c>
      <c r="R19" s="5">
        <f t="shared" si="7"/>
        <v>0</v>
      </c>
      <c r="S19" s="5">
        <f t="shared" si="10"/>
        <v>0</v>
      </c>
      <c r="T19" s="5">
        <f t="shared" si="9"/>
        <v>0</v>
      </c>
      <c r="U19" s="24">
        <f t="shared" si="8"/>
        <v>6252</v>
      </c>
      <c r="V19" s="72"/>
    </row>
    <row r="20" spans="1:22">
      <c r="A20" s="5">
        <v>16</v>
      </c>
      <c r="B20" s="21">
        <v>212</v>
      </c>
      <c r="C20" s="56" t="s">
        <v>693</v>
      </c>
      <c r="D20" s="23">
        <v>0</v>
      </c>
      <c r="E20" s="23">
        <v>12512</v>
      </c>
      <c r="F20" s="23">
        <v>0</v>
      </c>
      <c r="G20" s="23">
        <f t="shared" si="2"/>
        <v>625600</v>
      </c>
      <c r="H20" s="23">
        <v>50</v>
      </c>
      <c r="I20" s="23">
        <f t="shared" si="3"/>
        <v>625650</v>
      </c>
      <c r="J20" s="23">
        <v>324630</v>
      </c>
      <c r="K20" s="23">
        <f t="shared" si="4"/>
        <v>301020</v>
      </c>
      <c r="L20" s="23">
        <v>0</v>
      </c>
      <c r="M20" s="23">
        <v>0</v>
      </c>
      <c r="N20" s="23">
        <f t="shared" si="5"/>
        <v>0</v>
      </c>
      <c r="O20" s="24">
        <f t="shared" si="6"/>
        <v>301020</v>
      </c>
      <c r="P20" s="5">
        <v>0</v>
      </c>
      <c r="Q20" s="5">
        <v>0</v>
      </c>
      <c r="R20" s="5">
        <f t="shared" si="7"/>
        <v>0</v>
      </c>
      <c r="S20" s="5">
        <f t="shared" si="10"/>
        <v>0</v>
      </c>
      <c r="T20" s="5">
        <f t="shared" si="9"/>
        <v>0</v>
      </c>
      <c r="U20" s="24">
        <f t="shared" si="8"/>
        <v>301020</v>
      </c>
      <c r="V20" s="72"/>
    </row>
    <row r="21" spans="1:22">
      <c r="A21" s="5">
        <v>17</v>
      </c>
      <c r="B21" s="21">
        <v>604</v>
      </c>
      <c r="C21" s="56" t="s">
        <v>765</v>
      </c>
      <c r="D21" s="23">
        <v>0</v>
      </c>
      <c r="E21" s="23">
        <v>1497</v>
      </c>
      <c r="F21" s="23">
        <v>0</v>
      </c>
      <c r="G21" s="23">
        <f t="shared" si="2"/>
        <v>74850</v>
      </c>
      <c r="H21" s="23">
        <v>0</v>
      </c>
      <c r="I21" s="23">
        <f t="shared" si="3"/>
        <v>74850</v>
      </c>
      <c r="J21" s="23">
        <v>0</v>
      </c>
      <c r="K21" s="23">
        <f t="shared" si="4"/>
        <v>74850</v>
      </c>
      <c r="L21" s="23">
        <v>0</v>
      </c>
      <c r="M21" s="23">
        <v>0</v>
      </c>
      <c r="N21" s="23">
        <f t="shared" si="5"/>
        <v>0</v>
      </c>
      <c r="O21" s="24">
        <f t="shared" si="6"/>
        <v>74850</v>
      </c>
      <c r="P21" s="5">
        <v>0</v>
      </c>
      <c r="Q21" s="5">
        <v>0</v>
      </c>
      <c r="R21" s="5">
        <f t="shared" si="7"/>
        <v>0</v>
      </c>
      <c r="S21" s="5">
        <f t="shared" si="10"/>
        <v>0</v>
      </c>
      <c r="T21" s="5">
        <f t="shared" si="9"/>
        <v>0</v>
      </c>
      <c r="U21" s="24">
        <f t="shared" si="8"/>
        <v>74850</v>
      </c>
      <c r="V21" s="72"/>
    </row>
    <row r="22" spans="1:22">
      <c r="A22" s="5">
        <v>18</v>
      </c>
      <c r="B22" s="21">
        <v>206</v>
      </c>
      <c r="C22" s="56" t="s">
        <v>147</v>
      </c>
      <c r="D22" s="23">
        <v>579</v>
      </c>
      <c r="E22" s="23">
        <v>2552539</v>
      </c>
      <c r="F22" s="23">
        <v>243578</v>
      </c>
      <c r="G22" s="23">
        <f t="shared" si="2"/>
        <v>122047816</v>
      </c>
      <c r="H22" s="23">
        <v>44800</v>
      </c>
      <c r="I22" s="23">
        <f t="shared" si="3"/>
        <v>122092616</v>
      </c>
      <c r="J22" s="23">
        <v>69036220</v>
      </c>
      <c r="K22" s="23">
        <f t="shared" si="4"/>
        <v>53056396</v>
      </c>
      <c r="L22" s="23">
        <v>1066655338</v>
      </c>
      <c r="M22" s="23">
        <v>12209262</v>
      </c>
      <c r="N22" s="23">
        <f t="shared" si="5"/>
        <v>1054446076</v>
      </c>
      <c r="O22" s="24">
        <f t="shared" si="6"/>
        <v>40847134</v>
      </c>
      <c r="P22" s="5">
        <v>0</v>
      </c>
      <c r="Q22" s="5">
        <v>13210000</v>
      </c>
      <c r="R22" s="5">
        <f t="shared" si="7"/>
        <v>13210000</v>
      </c>
      <c r="S22" s="5">
        <f t="shared" si="10"/>
        <v>13210000</v>
      </c>
      <c r="T22" s="5">
        <f t="shared" si="9"/>
        <v>0</v>
      </c>
      <c r="U22" s="24">
        <f t="shared" si="8"/>
        <v>27637134</v>
      </c>
      <c r="V22" s="72"/>
    </row>
    <row r="23" spans="1:22">
      <c r="A23" s="5">
        <v>19</v>
      </c>
      <c r="B23" s="21">
        <v>151</v>
      </c>
      <c r="C23" s="56" t="s">
        <v>569</v>
      </c>
      <c r="D23" s="23">
        <v>0</v>
      </c>
      <c r="E23" s="23">
        <v>1292</v>
      </c>
      <c r="F23" s="23">
        <v>0</v>
      </c>
      <c r="G23" s="23">
        <f t="shared" si="2"/>
        <v>64600</v>
      </c>
      <c r="H23" s="23">
        <v>0</v>
      </c>
      <c r="I23" s="23">
        <f t="shared" si="3"/>
        <v>64600</v>
      </c>
      <c r="J23" s="23">
        <v>0</v>
      </c>
      <c r="K23" s="23">
        <f t="shared" si="4"/>
        <v>64600</v>
      </c>
      <c r="L23" s="23">
        <v>0</v>
      </c>
      <c r="M23" s="23">
        <v>0</v>
      </c>
      <c r="N23" s="23">
        <f t="shared" si="5"/>
        <v>0</v>
      </c>
      <c r="O23" s="24">
        <f t="shared" si="6"/>
        <v>64600</v>
      </c>
      <c r="P23" s="5">
        <v>0</v>
      </c>
      <c r="Q23" s="5">
        <v>0</v>
      </c>
      <c r="R23" s="5">
        <f t="shared" si="7"/>
        <v>0</v>
      </c>
      <c r="S23" s="5">
        <f t="shared" si="10"/>
        <v>0</v>
      </c>
      <c r="T23" s="5">
        <f t="shared" si="9"/>
        <v>0</v>
      </c>
      <c r="U23" s="24">
        <f t="shared" si="8"/>
        <v>64600</v>
      </c>
      <c r="V23" s="72"/>
    </row>
    <row r="24" spans="1:22">
      <c r="A24" s="5">
        <v>20</v>
      </c>
      <c r="B24" s="21">
        <v>164</v>
      </c>
      <c r="C24" s="56" t="s">
        <v>648</v>
      </c>
      <c r="D24" s="23">
        <v>0</v>
      </c>
      <c r="E24" s="23">
        <v>2081</v>
      </c>
      <c r="F24" s="23">
        <v>0</v>
      </c>
      <c r="G24" s="23">
        <f t="shared" si="2"/>
        <v>104050</v>
      </c>
      <c r="H24" s="23">
        <v>0</v>
      </c>
      <c r="I24" s="23">
        <f t="shared" si="3"/>
        <v>104050</v>
      </c>
      <c r="J24" s="23">
        <v>51030</v>
      </c>
      <c r="K24" s="23">
        <f t="shared" si="4"/>
        <v>53020</v>
      </c>
      <c r="L24" s="23">
        <v>0</v>
      </c>
      <c r="M24" s="23">
        <v>0</v>
      </c>
      <c r="N24" s="23">
        <f t="shared" si="5"/>
        <v>0</v>
      </c>
      <c r="O24" s="24">
        <f t="shared" si="6"/>
        <v>53020</v>
      </c>
      <c r="P24" s="5">
        <v>0</v>
      </c>
      <c r="Q24" s="5">
        <v>0</v>
      </c>
      <c r="R24" s="5">
        <f t="shared" si="7"/>
        <v>0</v>
      </c>
      <c r="S24" s="5">
        <f t="shared" si="10"/>
        <v>0</v>
      </c>
      <c r="T24" s="5">
        <f t="shared" si="9"/>
        <v>0</v>
      </c>
      <c r="U24" s="24">
        <f t="shared" si="8"/>
        <v>53020</v>
      </c>
      <c r="V24" s="72"/>
    </row>
    <row r="25" spans="1:22">
      <c r="A25" s="5">
        <v>21</v>
      </c>
      <c r="B25" s="21">
        <v>154</v>
      </c>
      <c r="C25" s="56" t="s">
        <v>581</v>
      </c>
      <c r="D25" s="23">
        <v>0</v>
      </c>
      <c r="E25" s="23">
        <v>2244</v>
      </c>
      <c r="F25" s="23">
        <v>0</v>
      </c>
      <c r="G25" s="23">
        <f t="shared" si="2"/>
        <v>112200</v>
      </c>
      <c r="H25" s="23">
        <v>0</v>
      </c>
      <c r="I25" s="23">
        <f t="shared" si="3"/>
        <v>112200</v>
      </c>
      <c r="J25" s="23">
        <v>0</v>
      </c>
      <c r="K25" s="23">
        <f t="shared" si="4"/>
        <v>112200</v>
      </c>
      <c r="L25" s="23">
        <v>0</v>
      </c>
      <c r="M25" s="23">
        <v>0</v>
      </c>
      <c r="N25" s="23">
        <f t="shared" si="5"/>
        <v>0</v>
      </c>
      <c r="O25" s="24">
        <f t="shared" si="6"/>
        <v>112200</v>
      </c>
      <c r="P25" s="5">
        <v>0</v>
      </c>
      <c r="Q25" s="5">
        <v>0</v>
      </c>
      <c r="R25" s="5">
        <f t="shared" si="7"/>
        <v>0</v>
      </c>
      <c r="S25" s="5">
        <f t="shared" si="10"/>
        <v>0</v>
      </c>
      <c r="T25" s="5">
        <f t="shared" si="9"/>
        <v>0</v>
      </c>
      <c r="U25" s="24">
        <f t="shared" si="8"/>
        <v>112200</v>
      </c>
      <c r="V25" s="72"/>
    </row>
    <row r="26" spans="1:22">
      <c r="A26" s="5">
        <v>22</v>
      </c>
      <c r="B26" s="21">
        <v>158</v>
      </c>
      <c r="C26" s="56" t="s">
        <v>609</v>
      </c>
      <c r="D26" s="23">
        <v>0</v>
      </c>
      <c r="E26" s="23">
        <v>4</v>
      </c>
      <c r="F26" s="23">
        <v>0</v>
      </c>
      <c r="G26" s="23">
        <f t="shared" si="2"/>
        <v>200</v>
      </c>
      <c r="H26" s="23">
        <v>0</v>
      </c>
      <c r="I26" s="23">
        <f t="shared" si="3"/>
        <v>200</v>
      </c>
      <c r="J26" s="23">
        <v>0</v>
      </c>
      <c r="K26" s="23">
        <f t="shared" si="4"/>
        <v>200</v>
      </c>
      <c r="L26" s="23">
        <v>0</v>
      </c>
      <c r="M26" s="23">
        <v>0</v>
      </c>
      <c r="N26" s="23">
        <f t="shared" si="5"/>
        <v>0</v>
      </c>
      <c r="O26" s="24">
        <f t="shared" si="6"/>
        <v>200</v>
      </c>
      <c r="P26" s="5">
        <v>0</v>
      </c>
      <c r="Q26" s="5">
        <v>0</v>
      </c>
      <c r="R26" s="5">
        <f t="shared" si="7"/>
        <v>0</v>
      </c>
      <c r="S26" s="5">
        <f t="shared" si="10"/>
        <v>0</v>
      </c>
      <c r="T26" s="5">
        <f t="shared" si="9"/>
        <v>0</v>
      </c>
      <c r="U26" s="24">
        <f t="shared" si="8"/>
        <v>200</v>
      </c>
      <c r="V26" s="72"/>
    </row>
    <row r="27" spans="1:22">
      <c r="A27" s="5">
        <v>23</v>
      </c>
      <c r="B27" s="21">
        <v>147</v>
      </c>
      <c r="C27" s="56" t="s">
        <v>551</v>
      </c>
      <c r="D27" s="23">
        <v>0</v>
      </c>
      <c r="E27" s="23">
        <v>1830</v>
      </c>
      <c r="F27" s="23">
        <v>0</v>
      </c>
      <c r="G27" s="23">
        <f t="shared" si="2"/>
        <v>91500</v>
      </c>
      <c r="H27" s="23">
        <v>0</v>
      </c>
      <c r="I27" s="23">
        <f t="shared" si="3"/>
        <v>91500</v>
      </c>
      <c r="J27" s="23">
        <v>0</v>
      </c>
      <c r="K27" s="23">
        <f t="shared" si="4"/>
        <v>91500</v>
      </c>
      <c r="L27" s="23">
        <v>0</v>
      </c>
      <c r="M27" s="23">
        <v>0</v>
      </c>
      <c r="N27" s="23">
        <f t="shared" si="5"/>
        <v>0</v>
      </c>
      <c r="O27" s="24">
        <f t="shared" si="6"/>
        <v>91500</v>
      </c>
      <c r="P27" s="5">
        <v>0</v>
      </c>
      <c r="Q27" s="5">
        <v>0</v>
      </c>
      <c r="R27" s="5">
        <f t="shared" si="7"/>
        <v>0</v>
      </c>
      <c r="S27" s="5">
        <f t="shared" si="10"/>
        <v>0</v>
      </c>
      <c r="T27" s="5">
        <f t="shared" si="9"/>
        <v>0</v>
      </c>
      <c r="U27" s="24">
        <f t="shared" si="8"/>
        <v>91500</v>
      </c>
      <c r="V27" s="72"/>
    </row>
    <row r="28" spans="1:22">
      <c r="A28" s="5">
        <v>24</v>
      </c>
      <c r="B28" s="21">
        <v>156</v>
      </c>
      <c r="C28" s="56" t="s">
        <v>601</v>
      </c>
      <c r="D28" s="23">
        <v>0</v>
      </c>
      <c r="E28" s="23">
        <v>1840</v>
      </c>
      <c r="F28" s="23">
        <v>0</v>
      </c>
      <c r="G28" s="23">
        <f t="shared" si="2"/>
        <v>92000</v>
      </c>
      <c r="H28" s="23">
        <v>0</v>
      </c>
      <c r="I28" s="23">
        <f t="shared" si="3"/>
        <v>92000</v>
      </c>
      <c r="J28" s="23">
        <v>0</v>
      </c>
      <c r="K28" s="23">
        <f t="shared" si="4"/>
        <v>92000</v>
      </c>
      <c r="L28" s="23">
        <v>0</v>
      </c>
      <c r="M28" s="23">
        <v>0</v>
      </c>
      <c r="N28" s="23">
        <f t="shared" si="5"/>
        <v>0</v>
      </c>
      <c r="O28" s="24">
        <f t="shared" si="6"/>
        <v>92000</v>
      </c>
      <c r="P28" s="5">
        <v>0</v>
      </c>
      <c r="Q28" s="5">
        <v>0</v>
      </c>
      <c r="R28" s="5">
        <f t="shared" si="7"/>
        <v>0</v>
      </c>
      <c r="S28" s="5">
        <f t="shared" si="10"/>
        <v>0</v>
      </c>
      <c r="T28" s="5">
        <f t="shared" si="9"/>
        <v>0</v>
      </c>
      <c r="U28" s="24">
        <f t="shared" si="8"/>
        <v>92000</v>
      </c>
      <c r="V28" s="72"/>
    </row>
    <row r="29" spans="1:22">
      <c r="A29" s="5">
        <v>25</v>
      </c>
      <c r="B29" s="21">
        <v>149</v>
      </c>
      <c r="C29" s="56" t="s">
        <v>559</v>
      </c>
      <c r="D29" s="23">
        <v>0</v>
      </c>
      <c r="E29" s="23">
        <v>2353</v>
      </c>
      <c r="F29" s="23">
        <v>0</v>
      </c>
      <c r="G29" s="23">
        <f t="shared" si="2"/>
        <v>117650</v>
      </c>
      <c r="H29" s="23">
        <v>50</v>
      </c>
      <c r="I29" s="23">
        <f t="shared" si="3"/>
        <v>117700</v>
      </c>
      <c r="J29" s="23">
        <v>0</v>
      </c>
      <c r="K29" s="23">
        <f t="shared" si="4"/>
        <v>117700</v>
      </c>
      <c r="L29" s="23">
        <v>0</v>
      </c>
      <c r="M29" s="23">
        <v>0</v>
      </c>
      <c r="N29" s="23">
        <f t="shared" si="5"/>
        <v>0</v>
      </c>
      <c r="O29" s="24">
        <f t="shared" si="6"/>
        <v>117700</v>
      </c>
      <c r="P29" s="5">
        <v>0</v>
      </c>
      <c r="Q29" s="5">
        <v>0</v>
      </c>
      <c r="R29" s="5">
        <f t="shared" si="7"/>
        <v>0</v>
      </c>
      <c r="S29" s="5">
        <f t="shared" si="10"/>
        <v>0</v>
      </c>
      <c r="T29" s="5">
        <f t="shared" si="9"/>
        <v>0</v>
      </c>
      <c r="U29" s="24">
        <f t="shared" si="8"/>
        <v>117700</v>
      </c>
      <c r="V29" s="72"/>
    </row>
    <row r="30" spans="1:22">
      <c r="A30" s="5">
        <v>26</v>
      </c>
      <c r="B30" s="21">
        <v>160</v>
      </c>
      <c r="C30" s="56" t="s">
        <v>617</v>
      </c>
      <c r="D30" s="23">
        <v>0</v>
      </c>
      <c r="E30" s="23">
        <v>396</v>
      </c>
      <c r="F30" s="23">
        <v>0</v>
      </c>
      <c r="G30" s="23">
        <f t="shared" si="2"/>
        <v>19800</v>
      </c>
      <c r="H30" s="23">
        <v>0</v>
      </c>
      <c r="I30" s="23">
        <f t="shared" si="3"/>
        <v>19800</v>
      </c>
      <c r="J30" s="23">
        <v>0</v>
      </c>
      <c r="K30" s="23">
        <f t="shared" si="4"/>
        <v>19800</v>
      </c>
      <c r="L30" s="23">
        <v>0</v>
      </c>
      <c r="M30" s="23">
        <v>0</v>
      </c>
      <c r="N30" s="23">
        <f t="shared" si="5"/>
        <v>0</v>
      </c>
      <c r="O30" s="24">
        <f t="shared" si="6"/>
        <v>19800</v>
      </c>
      <c r="P30" s="5">
        <v>0</v>
      </c>
      <c r="Q30" s="5">
        <v>0</v>
      </c>
      <c r="R30" s="5">
        <f t="shared" si="7"/>
        <v>0</v>
      </c>
      <c r="S30" s="5">
        <f t="shared" si="10"/>
        <v>0</v>
      </c>
      <c r="T30" s="5">
        <f t="shared" si="9"/>
        <v>0</v>
      </c>
      <c r="U30" s="24">
        <f t="shared" si="8"/>
        <v>19800</v>
      </c>
      <c r="V30" s="72"/>
    </row>
    <row r="31" spans="1:22">
      <c r="A31" s="5">
        <v>27</v>
      </c>
      <c r="B31" s="21">
        <v>165</v>
      </c>
      <c r="C31" s="56" t="s">
        <v>652</v>
      </c>
      <c r="D31" s="23">
        <v>0</v>
      </c>
      <c r="E31" s="23">
        <v>1384</v>
      </c>
      <c r="F31" s="23">
        <v>0</v>
      </c>
      <c r="G31" s="23">
        <f t="shared" si="2"/>
        <v>69200</v>
      </c>
      <c r="H31" s="23">
        <v>0</v>
      </c>
      <c r="I31" s="23">
        <f t="shared" si="3"/>
        <v>69200</v>
      </c>
      <c r="J31" s="23">
        <v>27450</v>
      </c>
      <c r="K31" s="23">
        <f t="shared" si="4"/>
        <v>41750</v>
      </c>
      <c r="L31" s="23">
        <v>0</v>
      </c>
      <c r="M31" s="23">
        <v>0</v>
      </c>
      <c r="N31" s="23">
        <f t="shared" si="5"/>
        <v>0</v>
      </c>
      <c r="O31" s="24">
        <f t="shared" si="6"/>
        <v>41750</v>
      </c>
      <c r="P31" s="5">
        <v>0</v>
      </c>
      <c r="Q31" s="5">
        <v>0</v>
      </c>
      <c r="R31" s="5">
        <f t="shared" si="7"/>
        <v>0</v>
      </c>
      <c r="S31" s="5">
        <f t="shared" si="10"/>
        <v>0</v>
      </c>
      <c r="T31" s="5">
        <f t="shared" si="9"/>
        <v>0</v>
      </c>
      <c r="U31" s="24">
        <f t="shared" si="8"/>
        <v>41750</v>
      </c>
      <c r="V31" s="72"/>
    </row>
    <row r="32" spans="1:22">
      <c r="A32" s="5">
        <v>28</v>
      </c>
      <c r="B32" s="21">
        <v>159</v>
      </c>
      <c r="C32" s="56" t="s">
        <v>613</v>
      </c>
      <c r="D32" s="23">
        <v>0</v>
      </c>
      <c r="E32" s="23">
        <v>677</v>
      </c>
      <c r="F32" s="23">
        <v>0</v>
      </c>
      <c r="G32" s="23">
        <f t="shared" si="2"/>
        <v>33850</v>
      </c>
      <c r="H32" s="23">
        <v>0</v>
      </c>
      <c r="I32" s="23">
        <f t="shared" si="3"/>
        <v>33850</v>
      </c>
      <c r="J32" s="23">
        <v>0</v>
      </c>
      <c r="K32" s="23">
        <f t="shared" si="4"/>
        <v>33850</v>
      </c>
      <c r="L32" s="23">
        <v>0</v>
      </c>
      <c r="M32" s="23">
        <v>0</v>
      </c>
      <c r="N32" s="23">
        <f t="shared" si="5"/>
        <v>0</v>
      </c>
      <c r="O32" s="24">
        <f t="shared" si="6"/>
        <v>33850</v>
      </c>
      <c r="P32" s="5">
        <v>0</v>
      </c>
      <c r="Q32" s="5">
        <v>0</v>
      </c>
      <c r="R32" s="5">
        <f t="shared" si="7"/>
        <v>0</v>
      </c>
      <c r="S32" s="5">
        <f t="shared" si="10"/>
        <v>0</v>
      </c>
      <c r="T32" s="5">
        <f t="shared" si="9"/>
        <v>0</v>
      </c>
      <c r="U32" s="24">
        <f t="shared" si="8"/>
        <v>33850</v>
      </c>
      <c r="V32" s="72"/>
    </row>
    <row r="33" spans="1:22">
      <c r="A33" s="5">
        <v>29</v>
      </c>
      <c r="B33" s="21">
        <v>150</v>
      </c>
      <c r="C33" s="56" t="s">
        <v>565</v>
      </c>
      <c r="D33" s="23">
        <v>0</v>
      </c>
      <c r="E33" s="23">
        <v>673</v>
      </c>
      <c r="F33" s="23">
        <v>0</v>
      </c>
      <c r="G33" s="23">
        <f t="shared" si="2"/>
        <v>33650</v>
      </c>
      <c r="H33" s="23">
        <v>0</v>
      </c>
      <c r="I33" s="23">
        <f t="shared" si="3"/>
        <v>33650</v>
      </c>
      <c r="J33" s="23">
        <v>0</v>
      </c>
      <c r="K33" s="23">
        <f t="shared" si="4"/>
        <v>33650</v>
      </c>
      <c r="L33" s="23">
        <v>0</v>
      </c>
      <c r="M33" s="23">
        <v>0</v>
      </c>
      <c r="N33" s="23">
        <f t="shared" si="5"/>
        <v>0</v>
      </c>
      <c r="O33" s="24">
        <f t="shared" si="6"/>
        <v>33650</v>
      </c>
      <c r="P33" s="5">
        <v>0</v>
      </c>
      <c r="Q33" s="5">
        <v>0</v>
      </c>
      <c r="R33" s="5">
        <f t="shared" si="7"/>
        <v>0</v>
      </c>
      <c r="S33" s="5">
        <f t="shared" si="10"/>
        <v>0</v>
      </c>
      <c r="T33" s="5">
        <f t="shared" si="9"/>
        <v>0</v>
      </c>
      <c r="U33" s="24">
        <f t="shared" si="8"/>
        <v>33650</v>
      </c>
      <c r="V33" s="72"/>
    </row>
    <row r="34" spans="1:22">
      <c r="A34" s="5">
        <v>30</v>
      </c>
      <c r="B34" s="21">
        <v>162</v>
      </c>
      <c r="C34" s="56" t="s">
        <v>629</v>
      </c>
      <c r="D34" s="23">
        <v>0</v>
      </c>
      <c r="E34" s="23">
        <v>1336</v>
      </c>
      <c r="F34" s="23">
        <v>0</v>
      </c>
      <c r="G34" s="23">
        <f t="shared" si="2"/>
        <v>66800</v>
      </c>
      <c r="H34" s="23">
        <v>100</v>
      </c>
      <c r="I34" s="23">
        <f t="shared" si="3"/>
        <v>66900</v>
      </c>
      <c r="J34" s="23">
        <v>0</v>
      </c>
      <c r="K34" s="23">
        <f t="shared" si="4"/>
        <v>66900</v>
      </c>
      <c r="L34" s="23">
        <v>0</v>
      </c>
      <c r="M34" s="23">
        <v>0</v>
      </c>
      <c r="N34" s="23">
        <f t="shared" si="5"/>
        <v>0</v>
      </c>
      <c r="O34" s="24">
        <f t="shared" si="6"/>
        <v>66900</v>
      </c>
      <c r="P34" s="5">
        <v>0</v>
      </c>
      <c r="Q34" s="5">
        <v>0</v>
      </c>
      <c r="R34" s="5">
        <f t="shared" si="7"/>
        <v>0</v>
      </c>
      <c r="S34" s="5">
        <f t="shared" si="10"/>
        <v>0</v>
      </c>
      <c r="T34" s="5">
        <f t="shared" si="9"/>
        <v>0</v>
      </c>
      <c r="U34" s="24">
        <f t="shared" si="8"/>
        <v>66900</v>
      </c>
      <c r="V34" s="72"/>
    </row>
    <row r="35" spans="1:22">
      <c r="A35" s="5">
        <v>31</v>
      </c>
      <c r="B35" s="21">
        <v>148</v>
      </c>
      <c r="C35" s="56" t="s">
        <v>555</v>
      </c>
      <c r="D35" s="23">
        <v>0</v>
      </c>
      <c r="E35" s="23">
        <v>2074</v>
      </c>
      <c r="F35" s="23">
        <v>0</v>
      </c>
      <c r="G35" s="23">
        <f t="shared" si="2"/>
        <v>103700</v>
      </c>
      <c r="H35" s="23">
        <v>0</v>
      </c>
      <c r="I35" s="23">
        <f t="shared" si="3"/>
        <v>103700</v>
      </c>
      <c r="J35" s="23">
        <v>0</v>
      </c>
      <c r="K35" s="23">
        <f t="shared" si="4"/>
        <v>103700</v>
      </c>
      <c r="L35" s="23">
        <v>0</v>
      </c>
      <c r="M35" s="23">
        <v>0</v>
      </c>
      <c r="N35" s="23">
        <f t="shared" si="5"/>
        <v>0</v>
      </c>
      <c r="O35" s="24">
        <f t="shared" si="6"/>
        <v>103700</v>
      </c>
      <c r="P35" s="5">
        <v>0</v>
      </c>
      <c r="Q35" s="5">
        <v>0</v>
      </c>
      <c r="R35" s="5">
        <f t="shared" si="7"/>
        <v>0</v>
      </c>
      <c r="S35" s="5">
        <f t="shared" si="10"/>
        <v>0</v>
      </c>
      <c r="T35" s="5">
        <f t="shared" si="9"/>
        <v>0</v>
      </c>
      <c r="U35" s="24">
        <f t="shared" si="8"/>
        <v>103700</v>
      </c>
      <c r="V35" s="72"/>
    </row>
    <row r="36" spans="1:22">
      <c r="A36" s="5">
        <v>32</v>
      </c>
      <c r="B36" s="21">
        <v>155</v>
      </c>
      <c r="C36" s="56" t="s">
        <v>585</v>
      </c>
      <c r="D36" s="23">
        <v>0</v>
      </c>
      <c r="E36" s="23">
        <v>455</v>
      </c>
      <c r="F36" s="23">
        <v>0</v>
      </c>
      <c r="G36" s="23">
        <f t="shared" si="2"/>
        <v>22750</v>
      </c>
      <c r="H36" s="23">
        <v>0</v>
      </c>
      <c r="I36" s="23">
        <f t="shared" si="3"/>
        <v>22750</v>
      </c>
      <c r="J36" s="23">
        <v>0</v>
      </c>
      <c r="K36" s="23">
        <f t="shared" si="4"/>
        <v>22750</v>
      </c>
      <c r="L36" s="23">
        <v>0</v>
      </c>
      <c r="M36" s="23">
        <v>0</v>
      </c>
      <c r="N36" s="23">
        <f t="shared" si="5"/>
        <v>0</v>
      </c>
      <c r="O36" s="24">
        <f t="shared" si="6"/>
        <v>22750</v>
      </c>
      <c r="P36" s="5">
        <v>0</v>
      </c>
      <c r="Q36" s="5">
        <v>0</v>
      </c>
      <c r="R36" s="5">
        <f t="shared" si="7"/>
        <v>0</v>
      </c>
      <c r="S36" s="5">
        <f t="shared" si="10"/>
        <v>0</v>
      </c>
      <c r="T36" s="5">
        <f t="shared" si="9"/>
        <v>0</v>
      </c>
      <c r="U36" s="24">
        <f t="shared" si="8"/>
        <v>22750</v>
      </c>
      <c r="V36" s="72"/>
    </row>
    <row r="37" spans="1:22">
      <c r="A37" s="5">
        <v>33</v>
      </c>
      <c r="B37" s="21">
        <v>157</v>
      </c>
      <c r="C37" s="56" t="s">
        <v>605</v>
      </c>
      <c r="D37" s="23">
        <v>0</v>
      </c>
      <c r="E37" s="23">
        <v>1434</v>
      </c>
      <c r="F37" s="23">
        <v>0</v>
      </c>
      <c r="G37" s="23">
        <f t="shared" si="2"/>
        <v>71700</v>
      </c>
      <c r="H37" s="23">
        <v>0</v>
      </c>
      <c r="I37" s="23">
        <f t="shared" si="3"/>
        <v>71700</v>
      </c>
      <c r="J37" s="23">
        <v>0</v>
      </c>
      <c r="K37" s="23">
        <f t="shared" si="4"/>
        <v>71700</v>
      </c>
      <c r="L37" s="23">
        <v>0</v>
      </c>
      <c r="M37" s="23">
        <v>0</v>
      </c>
      <c r="N37" s="23">
        <f t="shared" si="5"/>
        <v>0</v>
      </c>
      <c r="O37" s="24">
        <f t="shared" si="6"/>
        <v>71700</v>
      </c>
      <c r="P37" s="5">
        <v>0</v>
      </c>
      <c r="Q37" s="5">
        <v>0</v>
      </c>
      <c r="R37" s="5">
        <f t="shared" si="7"/>
        <v>0</v>
      </c>
      <c r="S37" s="5">
        <f t="shared" si="10"/>
        <v>0</v>
      </c>
      <c r="T37" s="5">
        <f t="shared" si="9"/>
        <v>0</v>
      </c>
      <c r="U37" s="24">
        <f t="shared" si="8"/>
        <v>71700</v>
      </c>
      <c r="V37" s="72"/>
    </row>
    <row r="38" spans="1:22">
      <c r="A38" s="5">
        <v>34</v>
      </c>
      <c r="B38" s="21">
        <v>153</v>
      </c>
      <c r="C38" s="56" t="s">
        <v>577</v>
      </c>
      <c r="D38" s="23">
        <v>0</v>
      </c>
      <c r="E38" s="23">
        <v>704</v>
      </c>
      <c r="F38" s="23">
        <v>0</v>
      </c>
      <c r="G38" s="23">
        <f t="shared" si="2"/>
        <v>35200</v>
      </c>
      <c r="H38" s="23">
        <v>0</v>
      </c>
      <c r="I38" s="23">
        <f t="shared" si="3"/>
        <v>35200</v>
      </c>
      <c r="J38" s="23">
        <v>0</v>
      </c>
      <c r="K38" s="23">
        <f t="shared" si="4"/>
        <v>35200</v>
      </c>
      <c r="L38" s="23">
        <v>0</v>
      </c>
      <c r="M38" s="23">
        <v>0</v>
      </c>
      <c r="N38" s="23">
        <f t="shared" si="5"/>
        <v>0</v>
      </c>
      <c r="O38" s="24">
        <f t="shared" si="6"/>
        <v>35200</v>
      </c>
      <c r="P38" s="5">
        <v>0</v>
      </c>
      <c r="Q38" s="5">
        <v>0</v>
      </c>
      <c r="R38" s="5">
        <f t="shared" si="7"/>
        <v>0</v>
      </c>
      <c r="S38" s="5">
        <f t="shared" si="10"/>
        <v>0</v>
      </c>
      <c r="T38" s="5">
        <f t="shared" si="9"/>
        <v>0</v>
      </c>
      <c r="U38" s="24">
        <f t="shared" si="8"/>
        <v>35200</v>
      </c>
      <c r="V38" s="72"/>
    </row>
    <row r="39" spans="1:22">
      <c r="A39" s="5">
        <v>35</v>
      </c>
      <c r="B39" s="21">
        <v>146</v>
      </c>
      <c r="C39" s="56" t="s">
        <v>547</v>
      </c>
      <c r="D39" s="23">
        <v>0</v>
      </c>
      <c r="E39" s="23">
        <v>2271</v>
      </c>
      <c r="F39" s="23">
        <v>0</v>
      </c>
      <c r="G39" s="23">
        <f t="shared" si="2"/>
        <v>113550</v>
      </c>
      <c r="H39" s="23">
        <v>0</v>
      </c>
      <c r="I39" s="23">
        <f t="shared" si="3"/>
        <v>113550</v>
      </c>
      <c r="J39" s="23">
        <v>0</v>
      </c>
      <c r="K39" s="23">
        <f t="shared" si="4"/>
        <v>113550</v>
      </c>
      <c r="L39" s="23">
        <v>0</v>
      </c>
      <c r="M39" s="23">
        <v>0</v>
      </c>
      <c r="N39" s="23">
        <f t="shared" si="5"/>
        <v>0</v>
      </c>
      <c r="O39" s="24">
        <f t="shared" si="6"/>
        <v>113550</v>
      </c>
      <c r="P39" s="5">
        <v>0</v>
      </c>
      <c r="Q39" s="5">
        <v>0</v>
      </c>
      <c r="R39" s="5">
        <f t="shared" si="7"/>
        <v>0</v>
      </c>
      <c r="S39" s="5">
        <f t="shared" si="10"/>
        <v>0</v>
      </c>
      <c r="T39" s="5">
        <f t="shared" si="9"/>
        <v>0</v>
      </c>
      <c r="U39" s="24">
        <f t="shared" si="8"/>
        <v>113550</v>
      </c>
      <c r="V39" s="72"/>
    </row>
    <row r="40" spans="1:22">
      <c r="A40" s="5">
        <v>36</v>
      </c>
      <c r="B40" s="21">
        <v>618</v>
      </c>
      <c r="C40" s="56" t="s">
        <v>288</v>
      </c>
      <c r="D40" s="23">
        <v>194</v>
      </c>
      <c r="E40" s="23">
        <v>846052</v>
      </c>
      <c r="F40" s="23">
        <v>248147</v>
      </c>
      <c r="G40" s="23">
        <f t="shared" si="2"/>
        <v>36602979</v>
      </c>
      <c r="H40" s="23">
        <v>-1390</v>
      </c>
      <c r="I40" s="23">
        <f t="shared" si="3"/>
        <v>36601589</v>
      </c>
      <c r="J40" s="23">
        <v>22605421</v>
      </c>
      <c r="K40" s="23">
        <f t="shared" si="4"/>
        <v>13996168</v>
      </c>
      <c r="L40" s="23">
        <v>262816057</v>
      </c>
      <c r="M40" s="23">
        <v>3660159</v>
      </c>
      <c r="N40" s="23">
        <f t="shared" si="5"/>
        <v>259155898</v>
      </c>
      <c r="O40" s="24">
        <f t="shared" si="6"/>
        <v>10336009</v>
      </c>
      <c r="P40" s="5">
        <v>0</v>
      </c>
      <c r="Q40" s="5">
        <v>2450000</v>
      </c>
      <c r="R40" s="5">
        <f t="shared" si="7"/>
        <v>2450000</v>
      </c>
      <c r="S40" s="5">
        <f t="shared" si="10"/>
        <v>2450000</v>
      </c>
      <c r="T40" s="5">
        <f t="shared" si="9"/>
        <v>0</v>
      </c>
      <c r="U40" s="24">
        <f t="shared" si="8"/>
        <v>7886009</v>
      </c>
      <c r="V40" s="72"/>
    </row>
    <row r="41" spans="1:22">
      <c r="A41" s="5">
        <v>37</v>
      </c>
      <c r="B41" s="21">
        <v>664</v>
      </c>
      <c r="C41" s="56" t="s">
        <v>866</v>
      </c>
      <c r="D41" s="23">
        <v>0</v>
      </c>
      <c r="E41" s="23">
        <v>8584</v>
      </c>
      <c r="F41" s="23">
        <v>289</v>
      </c>
      <c r="G41" s="23">
        <f t="shared" si="2"/>
        <v>422553</v>
      </c>
      <c r="H41" s="23">
        <v>0</v>
      </c>
      <c r="I41" s="23">
        <f t="shared" si="3"/>
        <v>422553</v>
      </c>
      <c r="J41" s="23">
        <v>15255</v>
      </c>
      <c r="K41" s="23">
        <f t="shared" si="4"/>
        <v>407298</v>
      </c>
      <c r="L41" s="23">
        <v>0</v>
      </c>
      <c r="M41" s="23">
        <v>0</v>
      </c>
      <c r="N41" s="23">
        <f t="shared" si="5"/>
        <v>0</v>
      </c>
      <c r="O41" s="24">
        <f t="shared" si="6"/>
        <v>407298</v>
      </c>
      <c r="P41" s="5">
        <v>0</v>
      </c>
      <c r="Q41" s="5">
        <v>0</v>
      </c>
      <c r="R41" s="5">
        <f t="shared" si="7"/>
        <v>0</v>
      </c>
      <c r="S41" s="5">
        <f t="shared" si="10"/>
        <v>0</v>
      </c>
      <c r="T41" s="5">
        <f t="shared" si="9"/>
        <v>0</v>
      </c>
      <c r="U41" s="24">
        <f t="shared" si="8"/>
        <v>407298</v>
      </c>
      <c r="V41" s="72"/>
    </row>
    <row r="42" spans="1:22" ht="30">
      <c r="A42" s="5">
        <v>38</v>
      </c>
      <c r="B42" s="21">
        <v>815</v>
      </c>
      <c r="C42" s="56" t="s">
        <v>900</v>
      </c>
      <c r="D42" s="23">
        <v>0</v>
      </c>
      <c r="E42" s="23">
        <v>2244</v>
      </c>
      <c r="F42" s="23">
        <v>169</v>
      </c>
      <c r="G42" s="23">
        <f t="shared" si="2"/>
        <v>108313</v>
      </c>
      <c r="H42" s="23">
        <v>-650</v>
      </c>
      <c r="I42" s="23">
        <f t="shared" si="3"/>
        <v>107663</v>
      </c>
      <c r="J42" s="23">
        <v>0</v>
      </c>
      <c r="K42" s="23">
        <f t="shared" si="4"/>
        <v>107663</v>
      </c>
      <c r="L42" s="23">
        <v>0</v>
      </c>
      <c r="M42" s="23">
        <v>0</v>
      </c>
      <c r="N42" s="23">
        <f t="shared" si="5"/>
        <v>0</v>
      </c>
      <c r="O42" s="24">
        <f t="shared" si="6"/>
        <v>107663</v>
      </c>
      <c r="P42" s="5">
        <v>0</v>
      </c>
      <c r="Q42" s="5">
        <v>0</v>
      </c>
      <c r="R42" s="5">
        <f t="shared" si="7"/>
        <v>0</v>
      </c>
      <c r="S42" s="5">
        <f t="shared" si="10"/>
        <v>0</v>
      </c>
      <c r="T42" s="5">
        <f t="shared" si="9"/>
        <v>0</v>
      </c>
      <c r="U42" s="24">
        <f t="shared" si="8"/>
        <v>107663</v>
      </c>
      <c r="V42" s="72"/>
    </row>
    <row r="43" spans="1:22">
      <c r="A43" s="5">
        <v>39</v>
      </c>
      <c r="B43" s="21">
        <v>842</v>
      </c>
      <c r="C43" s="56" t="s">
        <v>923</v>
      </c>
      <c r="D43" s="23">
        <v>0</v>
      </c>
      <c r="E43" s="23">
        <v>476</v>
      </c>
      <c r="F43" s="23">
        <v>476</v>
      </c>
      <c r="G43" s="23">
        <f t="shared" si="2"/>
        <v>12852</v>
      </c>
      <c r="H43" s="23">
        <v>0</v>
      </c>
      <c r="I43" s="23">
        <f t="shared" si="3"/>
        <v>12852</v>
      </c>
      <c r="J43" s="23">
        <v>0</v>
      </c>
      <c r="K43" s="23">
        <f t="shared" si="4"/>
        <v>12852</v>
      </c>
      <c r="L43" s="23">
        <v>0</v>
      </c>
      <c r="M43" s="23">
        <v>0</v>
      </c>
      <c r="N43" s="23">
        <f t="shared" si="5"/>
        <v>0</v>
      </c>
      <c r="O43" s="24">
        <f t="shared" si="6"/>
        <v>12852</v>
      </c>
      <c r="P43" s="5">
        <v>0</v>
      </c>
      <c r="Q43" s="5">
        <v>0</v>
      </c>
      <c r="R43" s="5">
        <f t="shared" si="7"/>
        <v>0</v>
      </c>
      <c r="S43" s="5">
        <f t="shared" si="10"/>
        <v>0</v>
      </c>
      <c r="T43" s="5">
        <f t="shared" si="9"/>
        <v>0</v>
      </c>
      <c r="U43" s="24">
        <f t="shared" si="8"/>
        <v>12852</v>
      </c>
      <c r="V43" s="72"/>
    </row>
    <row r="44" spans="1:22">
      <c r="A44" s="5">
        <v>40</v>
      </c>
      <c r="B44" s="21">
        <v>108</v>
      </c>
      <c r="C44" s="56" t="s">
        <v>16</v>
      </c>
      <c r="D44" s="23">
        <v>28</v>
      </c>
      <c r="E44" s="23">
        <v>263582</v>
      </c>
      <c r="F44" s="23">
        <v>468</v>
      </c>
      <c r="G44" s="23">
        <f t="shared" si="2"/>
        <v>13169456</v>
      </c>
      <c r="H44" s="23">
        <v>-1950</v>
      </c>
      <c r="I44" s="23">
        <f t="shared" si="3"/>
        <v>13167506</v>
      </c>
      <c r="J44" s="23">
        <v>7090150</v>
      </c>
      <c r="K44" s="23">
        <f t="shared" si="4"/>
        <v>6077356</v>
      </c>
      <c r="L44" s="23">
        <v>56697280</v>
      </c>
      <c r="M44" s="23">
        <v>1316751</v>
      </c>
      <c r="N44" s="23">
        <f t="shared" si="5"/>
        <v>55380529</v>
      </c>
      <c r="O44" s="24">
        <f t="shared" si="6"/>
        <v>4760605</v>
      </c>
      <c r="P44" s="5">
        <v>0</v>
      </c>
      <c r="Q44" s="5">
        <v>110000</v>
      </c>
      <c r="R44" s="5">
        <f t="shared" si="7"/>
        <v>110000</v>
      </c>
      <c r="S44" s="5">
        <f t="shared" si="10"/>
        <v>110000</v>
      </c>
      <c r="T44" s="5">
        <f t="shared" si="9"/>
        <v>0</v>
      </c>
      <c r="U44" s="24">
        <f t="shared" si="8"/>
        <v>4650605</v>
      </c>
      <c r="V44" s="72"/>
    </row>
    <row r="45" spans="1:22">
      <c r="A45" s="5">
        <v>41</v>
      </c>
      <c r="B45" s="21">
        <v>161</v>
      </c>
      <c r="C45" s="56" t="s">
        <v>625</v>
      </c>
      <c r="D45" s="23">
        <v>0</v>
      </c>
      <c r="E45" s="23">
        <v>676</v>
      </c>
      <c r="F45" s="23">
        <v>0</v>
      </c>
      <c r="G45" s="23">
        <f t="shared" si="2"/>
        <v>33800</v>
      </c>
      <c r="H45" s="23">
        <v>0</v>
      </c>
      <c r="I45" s="23">
        <f t="shared" si="3"/>
        <v>33800</v>
      </c>
      <c r="J45" s="23">
        <v>0</v>
      </c>
      <c r="K45" s="23">
        <f t="shared" si="4"/>
        <v>33800</v>
      </c>
      <c r="L45" s="23">
        <v>0</v>
      </c>
      <c r="M45" s="23">
        <v>0</v>
      </c>
      <c r="N45" s="23">
        <f t="shared" si="5"/>
        <v>0</v>
      </c>
      <c r="O45" s="24">
        <f t="shared" si="6"/>
        <v>33800</v>
      </c>
      <c r="P45" s="5">
        <v>0</v>
      </c>
      <c r="Q45" s="5">
        <v>0</v>
      </c>
      <c r="R45" s="5">
        <f t="shared" si="7"/>
        <v>0</v>
      </c>
      <c r="S45" s="5">
        <f t="shared" si="10"/>
        <v>0</v>
      </c>
      <c r="T45" s="5">
        <f t="shared" si="9"/>
        <v>0</v>
      </c>
      <c r="U45" s="24">
        <f t="shared" si="8"/>
        <v>33800</v>
      </c>
      <c r="V45" s="72"/>
    </row>
    <row r="46" spans="1:22">
      <c r="A46" s="5">
        <v>42</v>
      </c>
      <c r="B46" s="21">
        <v>163</v>
      </c>
      <c r="C46" s="56" t="s">
        <v>639</v>
      </c>
      <c r="D46" s="23">
        <v>0</v>
      </c>
      <c r="E46" s="23">
        <v>3884</v>
      </c>
      <c r="F46" s="23">
        <v>0</v>
      </c>
      <c r="G46" s="23">
        <f t="shared" si="2"/>
        <v>194200</v>
      </c>
      <c r="H46" s="23">
        <v>0</v>
      </c>
      <c r="I46" s="23">
        <f t="shared" si="3"/>
        <v>194200</v>
      </c>
      <c r="J46" s="23">
        <v>0</v>
      </c>
      <c r="K46" s="23">
        <f t="shared" si="4"/>
        <v>194200</v>
      </c>
      <c r="L46" s="23">
        <v>0</v>
      </c>
      <c r="M46" s="23">
        <v>0</v>
      </c>
      <c r="N46" s="23">
        <f t="shared" si="5"/>
        <v>0</v>
      </c>
      <c r="O46" s="24">
        <f t="shared" si="6"/>
        <v>194200</v>
      </c>
      <c r="P46" s="5">
        <v>0</v>
      </c>
      <c r="Q46" s="5">
        <v>0</v>
      </c>
      <c r="R46" s="5">
        <f t="shared" si="7"/>
        <v>0</v>
      </c>
      <c r="S46" s="5">
        <f t="shared" si="10"/>
        <v>0</v>
      </c>
      <c r="T46" s="5">
        <f t="shared" si="9"/>
        <v>0</v>
      </c>
      <c r="U46" s="24">
        <f t="shared" si="8"/>
        <v>194200</v>
      </c>
      <c r="V46" s="72"/>
    </row>
    <row r="47" spans="1:22">
      <c r="A47" s="5">
        <v>43</v>
      </c>
      <c r="B47" s="21">
        <v>152</v>
      </c>
      <c r="C47" s="56" t="s">
        <v>573</v>
      </c>
      <c r="D47" s="23">
        <v>0</v>
      </c>
      <c r="E47" s="23">
        <v>16</v>
      </c>
      <c r="F47" s="23">
        <v>0</v>
      </c>
      <c r="G47" s="23">
        <f t="shared" si="2"/>
        <v>800</v>
      </c>
      <c r="H47" s="23">
        <v>0</v>
      </c>
      <c r="I47" s="23">
        <f t="shared" si="3"/>
        <v>800</v>
      </c>
      <c r="J47" s="23">
        <v>720</v>
      </c>
      <c r="K47" s="23">
        <f t="shared" si="4"/>
        <v>80</v>
      </c>
      <c r="L47" s="23">
        <v>0</v>
      </c>
      <c r="M47" s="23">
        <v>0</v>
      </c>
      <c r="N47" s="23">
        <f t="shared" si="5"/>
        <v>0</v>
      </c>
      <c r="O47" s="24">
        <f t="shared" si="6"/>
        <v>80</v>
      </c>
      <c r="P47" s="5">
        <v>0</v>
      </c>
      <c r="Q47" s="5">
        <v>0</v>
      </c>
      <c r="R47" s="5">
        <f t="shared" si="7"/>
        <v>0</v>
      </c>
      <c r="S47" s="5">
        <f t="shared" si="10"/>
        <v>0</v>
      </c>
      <c r="T47" s="5">
        <f t="shared" si="9"/>
        <v>0</v>
      </c>
      <c r="U47" s="24">
        <f t="shared" si="8"/>
        <v>80</v>
      </c>
      <c r="V47" s="72"/>
    </row>
    <row r="48" spans="1:22">
      <c r="A48" s="5">
        <v>44</v>
      </c>
      <c r="B48" s="21">
        <v>145</v>
      </c>
      <c r="C48" s="56" t="s">
        <v>543</v>
      </c>
      <c r="D48" s="23">
        <v>0</v>
      </c>
      <c r="E48" s="23">
        <v>144</v>
      </c>
      <c r="F48" s="23">
        <v>0</v>
      </c>
      <c r="G48" s="23">
        <f t="shared" si="2"/>
        <v>7200</v>
      </c>
      <c r="H48" s="23">
        <v>0</v>
      </c>
      <c r="I48" s="23">
        <f t="shared" si="3"/>
        <v>7200</v>
      </c>
      <c r="J48" s="23">
        <v>0</v>
      </c>
      <c r="K48" s="23">
        <f t="shared" si="4"/>
        <v>7200</v>
      </c>
      <c r="L48" s="23">
        <v>0</v>
      </c>
      <c r="M48" s="23">
        <v>0</v>
      </c>
      <c r="N48" s="23">
        <f t="shared" si="5"/>
        <v>0</v>
      </c>
      <c r="O48" s="24">
        <f t="shared" si="6"/>
        <v>7200</v>
      </c>
      <c r="P48" s="5">
        <v>0</v>
      </c>
      <c r="Q48" s="5">
        <v>0</v>
      </c>
      <c r="R48" s="5">
        <f t="shared" si="7"/>
        <v>0</v>
      </c>
      <c r="S48" s="5">
        <f t="shared" si="10"/>
        <v>0</v>
      </c>
      <c r="T48" s="5">
        <f t="shared" si="9"/>
        <v>0</v>
      </c>
      <c r="U48" s="24">
        <f t="shared" si="8"/>
        <v>7200</v>
      </c>
      <c r="V48" s="72"/>
    </row>
    <row r="49" spans="1:22">
      <c r="A49" s="5">
        <v>45</v>
      </c>
      <c r="B49" s="21">
        <v>952</v>
      </c>
      <c r="C49" s="56" t="s">
        <v>943</v>
      </c>
      <c r="D49" s="23">
        <v>0</v>
      </c>
      <c r="E49" s="23">
        <v>17608</v>
      </c>
      <c r="F49" s="23">
        <v>17608</v>
      </c>
      <c r="G49" s="23">
        <f t="shared" si="2"/>
        <v>475416</v>
      </c>
      <c r="H49" s="23">
        <v>0</v>
      </c>
      <c r="I49" s="23">
        <f t="shared" si="3"/>
        <v>475416</v>
      </c>
      <c r="J49" s="23">
        <v>0</v>
      </c>
      <c r="K49" s="23">
        <f t="shared" si="4"/>
        <v>475416</v>
      </c>
      <c r="L49" s="23">
        <v>103433</v>
      </c>
      <c r="M49" s="23">
        <v>47542</v>
      </c>
      <c r="N49" s="23">
        <f t="shared" si="5"/>
        <v>55891</v>
      </c>
      <c r="O49" s="24">
        <f t="shared" si="6"/>
        <v>427874</v>
      </c>
      <c r="P49" s="5">
        <v>0</v>
      </c>
      <c r="Q49" s="5">
        <v>0</v>
      </c>
      <c r="R49" s="5">
        <f t="shared" si="7"/>
        <v>0</v>
      </c>
      <c r="S49" s="5">
        <f t="shared" si="10"/>
        <v>0</v>
      </c>
      <c r="T49" s="5">
        <f t="shared" si="9"/>
        <v>0</v>
      </c>
      <c r="U49" s="24">
        <f t="shared" si="8"/>
        <v>427874</v>
      </c>
      <c r="V49" s="72"/>
    </row>
    <row r="50" spans="1:22">
      <c r="A50" s="5">
        <v>46</v>
      </c>
      <c r="B50" s="21">
        <v>955</v>
      </c>
      <c r="C50" s="56" t="s">
        <v>989</v>
      </c>
      <c r="D50" s="23">
        <v>0</v>
      </c>
      <c r="E50" s="23">
        <v>2157</v>
      </c>
      <c r="F50" s="23">
        <v>2157</v>
      </c>
      <c r="G50" s="23">
        <f t="shared" si="2"/>
        <v>58239</v>
      </c>
      <c r="H50" s="23">
        <v>0</v>
      </c>
      <c r="I50" s="23">
        <f t="shared" si="3"/>
        <v>58239</v>
      </c>
      <c r="J50" s="23">
        <v>0</v>
      </c>
      <c r="K50" s="23">
        <f t="shared" si="4"/>
        <v>58239</v>
      </c>
      <c r="L50" s="23">
        <v>0</v>
      </c>
      <c r="M50" s="23">
        <v>0</v>
      </c>
      <c r="N50" s="23">
        <f t="shared" si="5"/>
        <v>0</v>
      </c>
      <c r="O50" s="24">
        <f t="shared" si="6"/>
        <v>58239</v>
      </c>
      <c r="P50" s="5">
        <v>0</v>
      </c>
      <c r="Q50" s="5">
        <v>0</v>
      </c>
      <c r="R50" s="5">
        <f t="shared" si="7"/>
        <v>0</v>
      </c>
      <c r="S50" s="5">
        <f t="shared" si="10"/>
        <v>0</v>
      </c>
      <c r="T50" s="5">
        <f t="shared" si="9"/>
        <v>0</v>
      </c>
      <c r="U50" s="24">
        <f t="shared" si="8"/>
        <v>58239</v>
      </c>
      <c r="V50" s="72"/>
    </row>
    <row r="51" spans="1:22" ht="30">
      <c r="A51" s="5">
        <v>47</v>
      </c>
      <c r="B51" s="21">
        <v>957</v>
      </c>
      <c r="C51" s="56" t="s">
        <v>993</v>
      </c>
      <c r="D51" s="23">
        <v>0</v>
      </c>
      <c r="E51" s="23">
        <v>632</v>
      </c>
      <c r="F51" s="23">
        <v>632</v>
      </c>
      <c r="G51" s="23">
        <f t="shared" si="2"/>
        <v>17064</v>
      </c>
      <c r="H51" s="23">
        <v>0</v>
      </c>
      <c r="I51" s="23">
        <f t="shared" si="3"/>
        <v>17064</v>
      </c>
      <c r="J51" s="23">
        <v>0</v>
      </c>
      <c r="K51" s="23">
        <f t="shared" si="4"/>
        <v>17064</v>
      </c>
      <c r="L51" s="23">
        <v>0</v>
      </c>
      <c r="M51" s="23">
        <v>0</v>
      </c>
      <c r="N51" s="23">
        <f t="shared" si="5"/>
        <v>0</v>
      </c>
      <c r="O51" s="24">
        <f t="shared" si="6"/>
        <v>17064</v>
      </c>
      <c r="P51" s="5">
        <v>0</v>
      </c>
      <c r="Q51" s="5">
        <v>0</v>
      </c>
      <c r="R51" s="5">
        <f t="shared" si="7"/>
        <v>0</v>
      </c>
      <c r="S51" s="5">
        <f t="shared" si="10"/>
        <v>0</v>
      </c>
      <c r="T51" s="5">
        <f t="shared" si="9"/>
        <v>0</v>
      </c>
      <c r="U51" s="24">
        <f t="shared" si="8"/>
        <v>17064</v>
      </c>
      <c r="V51" s="72"/>
    </row>
    <row r="52" spans="1:22">
      <c r="A52" s="5">
        <v>48</v>
      </c>
      <c r="B52" s="21">
        <v>843</v>
      </c>
      <c r="C52" s="56" t="s">
        <v>926</v>
      </c>
      <c r="D52" s="23">
        <v>0</v>
      </c>
      <c r="E52" s="23">
        <v>17</v>
      </c>
      <c r="F52" s="23">
        <v>0</v>
      </c>
      <c r="G52" s="23">
        <f t="shared" si="2"/>
        <v>850</v>
      </c>
      <c r="H52" s="23">
        <v>0</v>
      </c>
      <c r="I52" s="23">
        <f t="shared" si="3"/>
        <v>850</v>
      </c>
      <c r="J52" s="23">
        <v>0</v>
      </c>
      <c r="K52" s="23">
        <f t="shared" si="4"/>
        <v>850</v>
      </c>
      <c r="L52" s="23">
        <v>0</v>
      </c>
      <c r="M52" s="23">
        <v>0</v>
      </c>
      <c r="N52" s="23">
        <f t="shared" si="5"/>
        <v>0</v>
      </c>
      <c r="O52" s="24">
        <f t="shared" si="6"/>
        <v>850</v>
      </c>
      <c r="P52" s="5">
        <v>0</v>
      </c>
      <c r="Q52" s="5">
        <v>0</v>
      </c>
      <c r="R52" s="5">
        <f t="shared" si="7"/>
        <v>0</v>
      </c>
      <c r="S52" s="5">
        <f t="shared" si="10"/>
        <v>0</v>
      </c>
      <c r="T52" s="5">
        <f t="shared" si="9"/>
        <v>0</v>
      </c>
      <c r="U52" s="24">
        <f t="shared" si="8"/>
        <v>850</v>
      </c>
      <c r="V52" s="72"/>
    </row>
    <row r="53" spans="1:22" ht="30">
      <c r="A53" s="5">
        <v>49</v>
      </c>
      <c r="B53" s="21">
        <v>844</v>
      </c>
      <c r="C53" s="56" t="s">
        <v>929</v>
      </c>
      <c r="D53" s="23">
        <v>0</v>
      </c>
      <c r="E53" s="23">
        <v>960</v>
      </c>
      <c r="F53" s="23">
        <v>960</v>
      </c>
      <c r="G53" s="23">
        <f t="shared" si="2"/>
        <v>25920</v>
      </c>
      <c r="H53" s="23">
        <v>0</v>
      </c>
      <c r="I53" s="23">
        <f t="shared" si="3"/>
        <v>25920</v>
      </c>
      <c r="J53" s="23">
        <v>0</v>
      </c>
      <c r="K53" s="23">
        <f t="shared" si="4"/>
        <v>25920</v>
      </c>
      <c r="L53" s="23">
        <v>0</v>
      </c>
      <c r="M53" s="23">
        <v>0</v>
      </c>
      <c r="N53" s="23">
        <f t="shared" si="5"/>
        <v>0</v>
      </c>
      <c r="O53" s="24">
        <f t="shared" si="6"/>
        <v>25920</v>
      </c>
      <c r="P53" s="5">
        <v>0</v>
      </c>
      <c r="Q53" s="5">
        <v>0</v>
      </c>
      <c r="R53" s="5">
        <f t="shared" si="7"/>
        <v>0</v>
      </c>
      <c r="S53" s="5">
        <f t="shared" si="10"/>
        <v>0</v>
      </c>
      <c r="T53" s="5">
        <f t="shared" si="9"/>
        <v>0</v>
      </c>
      <c r="U53" s="24">
        <f t="shared" si="8"/>
        <v>25920</v>
      </c>
      <c r="V53" s="72"/>
    </row>
    <row r="54" spans="1:22">
      <c r="A54" s="5">
        <v>50</v>
      </c>
      <c r="B54" s="21">
        <v>217</v>
      </c>
      <c r="C54" s="56" t="s">
        <v>760</v>
      </c>
      <c r="D54" s="23">
        <v>0</v>
      </c>
      <c r="E54" s="23">
        <v>138</v>
      </c>
      <c r="F54" s="23">
        <v>0</v>
      </c>
      <c r="G54" s="23">
        <f t="shared" si="2"/>
        <v>6900</v>
      </c>
      <c r="H54" s="23">
        <v>0</v>
      </c>
      <c r="I54" s="23">
        <f t="shared" si="3"/>
        <v>6900</v>
      </c>
      <c r="J54" s="23">
        <v>5130</v>
      </c>
      <c r="K54" s="23">
        <f t="shared" si="4"/>
        <v>1770</v>
      </c>
      <c r="L54" s="23">
        <v>0</v>
      </c>
      <c r="M54" s="23">
        <v>0</v>
      </c>
      <c r="N54" s="23">
        <f t="shared" si="5"/>
        <v>0</v>
      </c>
      <c r="O54" s="24">
        <f t="shared" si="6"/>
        <v>1770</v>
      </c>
      <c r="P54" s="5">
        <v>0</v>
      </c>
      <c r="Q54" s="5">
        <v>0</v>
      </c>
      <c r="R54" s="5">
        <f t="shared" si="7"/>
        <v>0</v>
      </c>
      <c r="S54" s="5">
        <f t="shared" si="10"/>
        <v>0</v>
      </c>
      <c r="T54" s="5">
        <f t="shared" si="9"/>
        <v>0</v>
      </c>
      <c r="U54" s="24">
        <f t="shared" si="8"/>
        <v>1770</v>
      </c>
      <c r="V54" s="72"/>
    </row>
    <row r="55" spans="1:22">
      <c r="A55" s="5">
        <v>51</v>
      </c>
      <c r="B55" s="21">
        <v>921</v>
      </c>
      <c r="C55" s="56" t="s">
        <v>1041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f t="shared" si="3"/>
        <v>0</v>
      </c>
      <c r="J55" s="23">
        <v>0</v>
      </c>
      <c r="K55" s="23">
        <f t="shared" si="4"/>
        <v>0</v>
      </c>
      <c r="L55" s="23">
        <v>946888</v>
      </c>
      <c r="M55" s="23">
        <v>0</v>
      </c>
      <c r="N55" s="23">
        <f t="shared" si="5"/>
        <v>946888</v>
      </c>
      <c r="O55" s="24">
        <f t="shared" si="6"/>
        <v>0</v>
      </c>
      <c r="P55" s="5">
        <v>0</v>
      </c>
      <c r="Q55" s="5">
        <v>0</v>
      </c>
      <c r="R55" s="5">
        <f t="shared" si="7"/>
        <v>0</v>
      </c>
      <c r="S55" s="5">
        <f t="shared" si="10"/>
        <v>0</v>
      </c>
      <c r="T55" s="5">
        <f t="shared" si="9"/>
        <v>0</v>
      </c>
      <c r="U55" s="24">
        <f t="shared" si="8"/>
        <v>0</v>
      </c>
      <c r="V55" s="72"/>
    </row>
    <row r="56" spans="1:22">
      <c r="A56" s="5">
        <v>52</v>
      </c>
      <c r="B56" s="21">
        <v>841</v>
      </c>
      <c r="C56" s="56" t="s">
        <v>917</v>
      </c>
      <c r="D56" s="23">
        <v>0</v>
      </c>
      <c r="E56" s="23">
        <v>67494</v>
      </c>
      <c r="F56" s="23">
        <v>0</v>
      </c>
      <c r="G56" s="23">
        <f t="shared" si="2"/>
        <v>3374700</v>
      </c>
      <c r="H56" s="23">
        <v>0</v>
      </c>
      <c r="I56" s="23">
        <f t="shared" si="3"/>
        <v>3374700</v>
      </c>
      <c r="J56" s="23">
        <v>0</v>
      </c>
      <c r="K56" s="23">
        <f t="shared" si="4"/>
        <v>3374700</v>
      </c>
      <c r="L56" s="23">
        <v>0</v>
      </c>
      <c r="M56" s="23">
        <v>0</v>
      </c>
      <c r="N56" s="23">
        <f t="shared" si="5"/>
        <v>0</v>
      </c>
      <c r="O56" s="24">
        <f t="shared" si="6"/>
        <v>3374700</v>
      </c>
      <c r="P56" s="5">
        <v>0</v>
      </c>
      <c r="Q56" s="5">
        <v>50000</v>
      </c>
      <c r="R56" s="5">
        <f t="shared" si="7"/>
        <v>50000</v>
      </c>
      <c r="S56" s="5">
        <f t="shared" si="10"/>
        <v>50000</v>
      </c>
      <c r="T56" s="5">
        <f t="shared" si="9"/>
        <v>0</v>
      </c>
      <c r="U56" s="24">
        <f t="shared" si="8"/>
        <v>3324700</v>
      </c>
      <c r="V56" s="72"/>
    </row>
    <row r="57" spans="1:22" ht="45">
      <c r="A57" s="5">
        <v>53</v>
      </c>
      <c r="B57" s="21">
        <v>986</v>
      </c>
      <c r="C57" s="56" t="s">
        <v>1022</v>
      </c>
      <c r="D57" s="23">
        <v>0</v>
      </c>
      <c r="E57" s="23">
        <v>56236</v>
      </c>
      <c r="F57" s="23">
        <v>6591</v>
      </c>
      <c r="G57" s="23">
        <f t="shared" si="2"/>
        <v>2660207</v>
      </c>
      <c r="H57" s="23">
        <v>0</v>
      </c>
      <c r="I57" s="23">
        <f t="shared" si="3"/>
        <v>2660207</v>
      </c>
      <c r="J57" s="23">
        <v>0</v>
      </c>
      <c r="K57" s="23">
        <f t="shared" si="4"/>
        <v>2660207</v>
      </c>
      <c r="L57" s="23">
        <v>0</v>
      </c>
      <c r="M57" s="23">
        <v>0</v>
      </c>
      <c r="N57" s="23">
        <f t="shared" si="5"/>
        <v>0</v>
      </c>
      <c r="O57" s="24">
        <f t="shared" si="6"/>
        <v>2660207</v>
      </c>
      <c r="P57" s="5">
        <v>0</v>
      </c>
      <c r="Q57" s="5">
        <v>0</v>
      </c>
      <c r="R57" s="5">
        <f t="shared" si="7"/>
        <v>0</v>
      </c>
      <c r="S57" s="5">
        <f t="shared" si="10"/>
        <v>0</v>
      </c>
      <c r="T57" s="5">
        <f t="shared" si="9"/>
        <v>0</v>
      </c>
      <c r="U57" s="24">
        <f t="shared" si="8"/>
        <v>2660207</v>
      </c>
      <c r="V57" s="72"/>
    </row>
    <row r="58" spans="1:22">
      <c r="A58" s="5">
        <v>54</v>
      </c>
      <c r="B58" s="21">
        <v>106</v>
      </c>
      <c r="C58" s="56" t="s">
        <v>10</v>
      </c>
      <c r="D58" s="23">
        <v>2</v>
      </c>
      <c r="E58" s="23">
        <v>26924</v>
      </c>
      <c r="F58" s="23">
        <v>4889</v>
      </c>
      <c r="G58" s="23">
        <f t="shared" si="2"/>
        <v>1233833</v>
      </c>
      <c r="H58" s="23">
        <v>100</v>
      </c>
      <c r="I58" s="23">
        <f t="shared" si="3"/>
        <v>1233933</v>
      </c>
      <c r="J58" s="23">
        <v>692736</v>
      </c>
      <c r="K58" s="23">
        <f t="shared" si="4"/>
        <v>541197</v>
      </c>
      <c r="L58" s="23">
        <v>22399375</v>
      </c>
      <c r="M58" s="23">
        <v>123393</v>
      </c>
      <c r="N58" s="23">
        <f t="shared" si="5"/>
        <v>22275982</v>
      </c>
      <c r="O58" s="24">
        <f t="shared" si="6"/>
        <v>417804</v>
      </c>
      <c r="P58" s="5">
        <v>0</v>
      </c>
      <c r="Q58" s="5">
        <v>50000</v>
      </c>
      <c r="R58" s="5">
        <f t="shared" si="7"/>
        <v>50000</v>
      </c>
      <c r="S58" s="5">
        <f t="shared" si="10"/>
        <v>50000</v>
      </c>
      <c r="T58" s="5">
        <f t="shared" si="9"/>
        <v>0</v>
      </c>
      <c r="U58" s="24">
        <f t="shared" si="8"/>
        <v>367804</v>
      </c>
      <c r="V58" s="72"/>
    </row>
    <row r="59" spans="1:22">
      <c r="A59" s="5">
        <v>55</v>
      </c>
      <c r="B59" s="21">
        <v>103</v>
      </c>
      <c r="C59" s="56" t="s">
        <v>397</v>
      </c>
      <c r="D59" s="23">
        <v>0</v>
      </c>
      <c r="E59" s="23">
        <v>54137</v>
      </c>
      <c r="F59" s="23">
        <v>20245</v>
      </c>
      <c r="G59" s="23">
        <f t="shared" si="2"/>
        <v>2241215</v>
      </c>
      <c r="H59" s="23">
        <v>-2750</v>
      </c>
      <c r="I59" s="23">
        <f t="shared" si="3"/>
        <v>2238465</v>
      </c>
      <c r="J59" s="23">
        <v>1124140</v>
      </c>
      <c r="K59" s="23">
        <f t="shared" si="4"/>
        <v>1114325</v>
      </c>
      <c r="L59" s="23">
        <v>12763377</v>
      </c>
      <c r="M59" s="23">
        <v>223847</v>
      </c>
      <c r="N59" s="23">
        <f t="shared" si="5"/>
        <v>12539530</v>
      </c>
      <c r="O59" s="24">
        <f t="shared" si="6"/>
        <v>890478</v>
      </c>
      <c r="P59" s="5">
        <v>0</v>
      </c>
      <c r="Q59" s="5">
        <v>50000</v>
      </c>
      <c r="R59" s="5">
        <f t="shared" si="7"/>
        <v>50000</v>
      </c>
      <c r="S59" s="5">
        <f t="shared" si="10"/>
        <v>50000</v>
      </c>
      <c r="T59" s="5">
        <f t="shared" si="9"/>
        <v>0</v>
      </c>
      <c r="U59" s="24">
        <f t="shared" si="8"/>
        <v>840478</v>
      </c>
      <c r="V59" s="72"/>
    </row>
    <row r="60" spans="1:22">
      <c r="A60" s="5">
        <v>56</v>
      </c>
      <c r="B60" s="21">
        <v>218</v>
      </c>
      <c r="C60" s="56" t="s">
        <v>763</v>
      </c>
      <c r="D60" s="23">
        <v>0</v>
      </c>
      <c r="E60" s="23">
        <v>57396</v>
      </c>
      <c r="F60" s="23">
        <v>0</v>
      </c>
      <c r="G60" s="23">
        <f t="shared" si="2"/>
        <v>2869800</v>
      </c>
      <c r="H60" s="23">
        <v>0</v>
      </c>
      <c r="I60" s="23">
        <f t="shared" si="3"/>
        <v>2869800</v>
      </c>
      <c r="J60" s="23">
        <v>0</v>
      </c>
      <c r="K60" s="23">
        <f t="shared" si="4"/>
        <v>2869800</v>
      </c>
      <c r="L60" s="23">
        <v>0</v>
      </c>
      <c r="M60" s="23">
        <v>0</v>
      </c>
      <c r="N60" s="23">
        <f t="shared" si="5"/>
        <v>0</v>
      </c>
      <c r="O60" s="24">
        <f t="shared" si="6"/>
        <v>2869800</v>
      </c>
      <c r="P60" s="5">
        <v>0</v>
      </c>
      <c r="Q60" s="5">
        <v>0</v>
      </c>
      <c r="R60" s="5">
        <f t="shared" si="7"/>
        <v>0</v>
      </c>
      <c r="S60" s="5">
        <f t="shared" si="10"/>
        <v>0</v>
      </c>
      <c r="T60" s="5">
        <f t="shared" si="9"/>
        <v>0</v>
      </c>
      <c r="U60" s="24">
        <f t="shared" si="8"/>
        <v>2869800</v>
      </c>
      <c r="V60" s="72"/>
    </row>
    <row r="61" spans="1:22">
      <c r="A61" s="5">
        <v>57</v>
      </c>
      <c r="B61" s="21">
        <v>130</v>
      </c>
      <c r="C61" s="56" t="s">
        <v>526</v>
      </c>
      <c r="D61" s="23">
        <v>0</v>
      </c>
      <c r="E61" s="23">
        <v>3726</v>
      </c>
      <c r="F61" s="23">
        <v>887</v>
      </c>
      <c r="G61" s="23">
        <f t="shared" si="2"/>
        <v>165899</v>
      </c>
      <c r="H61" s="23">
        <v>-100</v>
      </c>
      <c r="I61" s="23">
        <f t="shared" si="3"/>
        <v>165799</v>
      </c>
      <c r="J61" s="23">
        <v>86916</v>
      </c>
      <c r="K61" s="23">
        <f t="shared" si="4"/>
        <v>78883</v>
      </c>
      <c r="L61" s="23">
        <v>0</v>
      </c>
      <c r="M61" s="23">
        <v>0</v>
      </c>
      <c r="N61" s="23">
        <f t="shared" si="5"/>
        <v>0</v>
      </c>
      <c r="O61" s="24">
        <f t="shared" si="6"/>
        <v>78883</v>
      </c>
      <c r="P61" s="5">
        <v>0</v>
      </c>
      <c r="Q61" s="5">
        <v>0</v>
      </c>
      <c r="R61" s="5">
        <f t="shared" si="7"/>
        <v>0</v>
      </c>
      <c r="S61" s="5">
        <f t="shared" si="10"/>
        <v>0</v>
      </c>
      <c r="T61" s="5">
        <f t="shared" si="9"/>
        <v>0</v>
      </c>
      <c r="U61" s="24">
        <f t="shared" si="8"/>
        <v>78883</v>
      </c>
      <c r="V61" s="72"/>
    </row>
    <row r="62" spans="1:22">
      <c r="A62" s="5">
        <v>58</v>
      </c>
      <c r="B62" s="21">
        <v>124</v>
      </c>
      <c r="C62" s="56" t="s">
        <v>42</v>
      </c>
      <c r="D62" s="23">
        <v>35</v>
      </c>
      <c r="E62" s="23">
        <v>173407</v>
      </c>
      <c r="F62" s="23">
        <v>762</v>
      </c>
      <c r="G62" s="23">
        <f t="shared" si="2"/>
        <v>8654224</v>
      </c>
      <c r="H62" s="23">
        <v>2077</v>
      </c>
      <c r="I62" s="23">
        <f t="shared" si="3"/>
        <v>8656301</v>
      </c>
      <c r="J62" s="23">
        <v>4421657</v>
      </c>
      <c r="K62" s="23">
        <f t="shared" si="4"/>
        <v>4234644</v>
      </c>
      <c r="L62" s="23">
        <v>111232099</v>
      </c>
      <c r="M62" s="23">
        <v>865630</v>
      </c>
      <c r="N62" s="23">
        <f t="shared" si="5"/>
        <v>110366469</v>
      </c>
      <c r="O62" s="24">
        <f t="shared" si="6"/>
        <v>3369014</v>
      </c>
      <c r="P62" s="5">
        <v>0</v>
      </c>
      <c r="Q62" s="5">
        <v>300000</v>
      </c>
      <c r="R62" s="5">
        <f t="shared" si="7"/>
        <v>300000</v>
      </c>
      <c r="S62" s="5">
        <f t="shared" si="10"/>
        <v>300000</v>
      </c>
      <c r="T62" s="5">
        <f t="shared" si="9"/>
        <v>0</v>
      </c>
      <c r="U62" s="24">
        <f t="shared" si="8"/>
        <v>3069014</v>
      </c>
      <c r="V62" s="72"/>
    </row>
    <row r="63" spans="1:22">
      <c r="A63" s="5">
        <v>59</v>
      </c>
      <c r="B63" s="21">
        <v>102</v>
      </c>
      <c r="C63" s="56" t="s">
        <v>6</v>
      </c>
      <c r="D63" s="23">
        <v>1</v>
      </c>
      <c r="E63" s="23">
        <v>4709</v>
      </c>
      <c r="F63" s="23">
        <v>1843</v>
      </c>
      <c r="G63" s="23">
        <f t="shared" si="2"/>
        <v>193101</v>
      </c>
      <c r="H63" s="23">
        <v>-350</v>
      </c>
      <c r="I63" s="23">
        <f t="shared" si="3"/>
        <v>192751</v>
      </c>
      <c r="J63" s="23">
        <v>101408</v>
      </c>
      <c r="K63" s="23">
        <f t="shared" si="4"/>
        <v>91343</v>
      </c>
      <c r="L63" s="23">
        <v>2032284</v>
      </c>
      <c r="M63" s="23">
        <v>19275</v>
      </c>
      <c r="N63" s="23">
        <f t="shared" si="5"/>
        <v>2013009</v>
      </c>
      <c r="O63" s="24">
        <f t="shared" si="6"/>
        <v>72068</v>
      </c>
      <c r="P63" s="5">
        <v>0</v>
      </c>
      <c r="Q63" s="5">
        <v>0</v>
      </c>
      <c r="R63" s="5">
        <f t="shared" si="7"/>
        <v>0</v>
      </c>
      <c r="S63" s="5">
        <f t="shared" si="10"/>
        <v>0</v>
      </c>
      <c r="T63" s="5">
        <f t="shared" si="9"/>
        <v>0</v>
      </c>
      <c r="U63" s="24">
        <f t="shared" si="8"/>
        <v>72068</v>
      </c>
      <c r="V63" s="72"/>
    </row>
    <row r="64" spans="1:22">
      <c r="A64" s="5">
        <v>60</v>
      </c>
      <c r="B64" s="21">
        <v>129</v>
      </c>
      <c r="C64" s="56" t="s">
        <v>85</v>
      </c>
      <c r="D64" s="23">
        <v>48</v>
      </c>
      <c r="E64" s="23">
        <v>28869</v>
      </c>
      <c r="F64" s="23">
        <v>739</v>
      </c>
      <c r="G64" s="23">
        <f t="shared" si="2"/>
        <v>1428373</v>
      </c>
      <c r="H64" s="23">
        <v>-2200</v>
      </c>
      <c r="I64" s="23">
        <f t="shared" si="3"/>
        <v>1426173</v>
      </c>
      <c r="J64" s="23">
        <v>706253</v>
      </c>
      <c r="K64" s="23">
        <f t="shared" si="4"/>
        <v>719920</v>
      </c>
      <c r="L64" s="23">
        <v>51455225</v>
      </c>
      <c r="M64" s="23">
        <v>142617</v>
      </c>
      <c r="N64" s="23">
        <f t="shared" si="5"/>
        <v>51312608</v>
      </c>
      <c r="O64" s="24">
        <f t="shared" si="6"/>
        <v>577303</v>
      </c>
      <c r="P64" s="5">
        <v>0</v>
      </c>
      <c r="Q64" s="5">
        <v>0</v>
      </c>
      <c r="R64" s="5">
        <f t="shared" si="7"/>
        <v>0</v>
      </c>
      <c r="S64" s="5">
        <f t="shared" si="10"/>
        <v>0</v>
      </c>
      <c r="T64" s="5">
        <f t="shared" si="9"/>
        <v>0</v>
      </c>
      <c r="U64" s="24">
        <f t="shared" si="8"/>
        <v>577303</v>
      </c>
      <c r="V64" s="72"/>
    </row>
    <row r="65" spans="1:22">
      <c r="A65" s="5">
        <v>61</v>
      </c>
      <c r="B65" s="21">
        <v>132</v>
      </c>
      <c r="C65" s="56" t="s">
        <v>91</v>
      </c>
      <c r="D65" s="23">
        <v>37</v>
      </c>
      <c r="E65" s="23">
        <v>103294</v>
      </c>
      <c r="F65" s="23">
        <v>4470</v>
      </c>
      <c r="G65" s="23">
        <f t="shared" si="2"/>
        <v>5063370</v>
      </c>
      <c r="H65" s="23">
        <v>450</v>
      </c>
      <c r="I65" s="23">
        <f t="shared" si="3"/>
        <v>5063820</v>
      </c>
      <c r="J65" s="23">
        <v>2389574</v>
      </c>
      <c r="K65" s="23">
        <f t="shared" si="4"/>
        <v>2674246</v>
      </c>
      <c r="L65" s="23">
        <v>37846013</v>
      </c>
      <c r="M65" s="23">
        <v>506382</v>
      </c>
      <c r="N65" s="23">
        <f t="shared" si="5"/>
        <v>37339631</v>
      </c>
      <c r="O65" s="24">
        <f t="shared" si="6"/>
        <v>2167864</v>
      </c>
      <c r="P65" s="5">
        <v>0</v>
      </c>
      <c r="Q65" s="5">
        <v>50000</v>
      </c>
      <c r="R65" s="5">
        <f t="shared" si="7"/>
        <v>50000</v>
      </c>
      <c r="S65" s="5">
        <f t="shared" si="10"/>
        <v>50000</v>
      </c>
      <c r="T65" s="5">
        <f t="shared" si="9"/>
        <v>0</v>
      </c>
      <c r="U65" s="24">
        <f t="shared" si="8"/>
        <v>2117864</v>
      </c>
      <c r="V65" s="72"/>
    </row>
    <row r="66" spans="1:22">
      <c r="A66" s="5">
        <v>62</v>
      </c>
      <c r="B66" s="21">
        <v>127</v>
      </c>
      <c r="C66" s="56" t="s">
        <v>518</v>
      </c>
      <c r="D66" s="23">
        <v>0</v>
      </c>
      <c r="E66" s="23">
        <v>88138</v>
      </c>
      <c r="F66" s="23">
        <v>1</v>
      </c>
      <c r="G66" s="23">
        <f t="shared" si="2"/>
        <v>4406877</v>
      </c>
      <c r="H66" s="23">
        <v>-4100</v>
      </c>
      <c r="I66" s="23">
        <f t="shared" si="3"/>
        <v>4402777</v>
      </c>
      <c r="J66" s="23">
        <v>2052495</v>
      </c>
      <c r="K66" s="23">
        <f t="shared" si="4"/>
        <v>2350282</v>
      </c>
      <c r="L66" s="23">
        <v>6072345</v>
      </c>
      <c r="M66" s="23">
        <v>440278</v>
      </c>
      <c r="N66" s="23">
        <f t="shared" si="5"/>
        <v>5632067</v>
      </c>
      <c r="O66" s="24">
        <f t="shared" si="6"/>
        <v>1910004</v>
      </c>
      <c r="P66" s="5">
        <v>0</v>
      </c>
      <c r="Q66" s="5">
        <v>450000</v>
      </c>
      <c r="R66" s="5">
        <f t="shared" si="7"/>
        <v>450000</v>
      </c>
      <c r="S66" s="5">
        <f t="shared" si="10"/>
        <v>450000</v>
      </c>
      <c r="T66" s="5">
        <f t="shared" si="9"/>
        <v>0</v>
      </c>
      <c r="U66" s="24">
        <f t="shared" si="8"/>
        <v>1460004</v>
      </c>
      <c r="V66" s="72"/>
    </row>
    <row r="67" spans="1:22">
      <c r="A67" s="5">
        <v>63</v>
      </c>
      <c r="B67" s="21">
        <v>111</v>
      </c>
      <c r="C67" s="56" t="s">
        <v>469</v>
      </c>
      <c r="D67" s="23">
        <v>0</v>
      </c>
      <c r="E67" s="23">
        <v>2043</v>
      </c>
      <c r="F67" s="23">
        <v>448</v>
      </c>
      <c r="G67" s="23">
        <f t="shared" si="2"/>
        <v>91846</v>
      </c>
      <c r="H67" s="23">
        <v>-50</v>
      </c>
      <c r="I67" s="23">
        <f t="shared" si="3"/>
        <v>91796</v>
      </c>
      <c r="J67" s="23">
        <v>44543</v>
      </c>
      <c r="K67" s="23">
        <f t="shared" si="4"/>
        <v>47253</v>
      </c>
      <c r="L67" s="23">
        <v>308823</v>
      </c>
      <c r="M67" s="23">
        <v>9180</v>
      </c>
      <c r="N67" s="23">
        <f t="shared" si="5"/>
        <v>299643</v>
      </c>
      <c r="O67" s="24">
        <f t="shared" si="6"/>
        <v>38073</v>
      </c>
      <c r="P67" s="5">
        <v>0</v>
      </c>
      <c r="Q67" s="5">
        <v>0</v>
      </c>
      <c r="R67" s="5">
        <f t="shared" si="7"/>
        <v>0</v>
      </c>
      <c r="S67" s="5">
        <f t="shared" si="10"/>
        <v>0</v>
      </c>
      <c r="T67" s="5">
        <f t="shared" si="9"/>
        <v>0</v>
      </c>
      <c r="U67" s="24">
        <f t="shared" si="8"/>
        <v>38073</v>
      </c>
      <c r="V67" s="72"/>
    </row>
    <row r="68" spans="1:22">
      <c r="A68" s="5">
        <v>64</v>
      </c>
      <c r="B68" s="21">
        <v>138</v>
      </c>
      <c r="C68" s="56" t="s">
        <v>536</v>
      </c>
      <c r="D68" s="23">
        <v>0</v>
      </c>
      <c r="E68" s="23">
        <v>1523</v>
      </c>
      <c r="F68" s="23">
        <v>0</v>
      </c>
      <c r="G68" s="23">
        <f t="shared" si="2"/>
        <v>76150</v>
      </c>
      <c r="H68" s="23">
        <v>0</v>
      </c>
      <c r="I68" s="23">
        <f t="shared" si="3"/>
        <v>76150</v>
      </c>
      <c r="J68" s="23">
        <v>41490</v>
      </c>
      <c r="K68" s="23">
        <f t="shared" si="4"/>
        <v>34660</v>
      </c>
      <c r="L68" s="23">
        <v>734843</v>
      </c>
      <c r="M68" s="23">
        <v>7615</v>
      </c>
      <c r="N68" s="23">
        <f t="shared" si="5"/>
        <v>727228</v>
      </c>
      <c r="O68" s="24">
        <f t="shared" si="6"/>
        <v>27045</v>
      </c>
      <c r="P68" s="5">
        <v>0</v>
      </c>
      <c r="Q68" s="5">
        <v>0</v>
      </c>
      <c r="R68" s="5">
        <f t="shared" si="7"/>
        <v>0</v>
      </c>
      <c r="S68" s="5">
        <f t="shared" si="10"/>
        <v>0</v>
      </c>
      <c r="T68" s="5">
        <f t="shared" si="9"/>
        <v>0</v>
      </c>
      <c r="U68" s="24">
        <f t="shared" si="8"/>
        <v>27045</v>
      </c>
      <c r="V68" s="72"/>
    </row>
    <row r="69" spans="1:22">
      <c r="A69" s="5">
        <v>65</v>
      </c>
      <c r="B69" s="21">
        <v>214</v>
      </c>
      <c r="C69" s="56" t="s">
        <v>745</v>
      </c>
      <c r="D69" s="23">
        <v>0</v>
      </c>
      <c r="E69" s="23">
        <v>42383</v>
      </c>
      <c r="F69" s="23">
        <v>0</v>
      </c>
      <c r="G69" s="23">
        <f t="shared" si="2"/>
        <v>2119150</v>
      </c>
      <c r="H69" s="23">
        <v>300</v>
      </c>
      <c r="I69" s="23">
        <f t="shared" si="3"/>
        <v>2119450</v>
      </c>
      <c r="J69" s="23">
        <v>0</v>
      </c>
      <c r="K69" s="23">
        <f t="shared" si="4"/>
        <v>2119450</v>
      </c>
      <c r="L69" s="23">
        <v>0</v>
      </c>
      <c r="M69" s="23">
        <v>0</v>
      </c>
      <c r="N69" s="23">
        <f t="shared" si="5"/>
        <v>0</v>
      </c>
      <c r="O69" s="24">
        <f t="shared" si="6"/>
        <v>2119450</v>
      </c>
      <c r="P69" s="5">
        <v>0</v>
      </c>
      <c r="Q69" s="5">
        <v>0</v>
      </c>
      <c r="R69" s="5">
        <f t="shared" si="7"/>
        <v>0</v>
      </c>
      <c r="S69" s="5">
        <f t="shared" si="10"/>
        <v>0</v>
      </c>
      <c r="T69" s="5">
        <f t="shared" si="9"/>
        <v>0</v>
      </c>
      <c r="U69" s="24">
        <f t="shared" si="8"/>
        <v>2119450</v>
      </c>
      <c r="V69" s="72"/>
    </row>
    <row r="70" spans="1:22">
      <c r="A70" s="5">
        <v>66</v>
      </c>
      <c r="B70" s="21">
        <v>105</v>
      </c>
      <c r="C70" s="56" t="s">
        <v>419</v>
      </c>
      <c r="D70" s="23">
        <v>0</v>
      </c>
      <c r="E70" s="23">
        <v>19</v>
      </c>
      <c r="F70" s="23">
        <v>1</v>
      </c>
      <c r="G70" s="23">
        <f t="shared" si="2"/>
        <v>927</v>
      </c>
      <c r="H70" s="23">
        <v>50</v>
      </c>
      <c r="I70" s="23">
        <f t="shared" ref="I70:I124" si="11">+G70+H70</f>
        <v>977</v>
      </c>
      <c r="J70" s="23">
        <v>0</v>
      </c>
      <c r="K70" s="23">
        <f t="shared" ref="K70:K124" si="12">+I70-J70</f>
        <v>977</v>
      </c>
      <c r="L70" s="23">
        <v>0</v>
      </c>
      <c r="M70" s="23">
        <v>0</v>
      </c>
      <c r="N70" s="23">
        <f t="shared" ref="N70:N124" si="13">+L70-M70</f>
        <v>0</v>
      </c>
      <c r="O70" s="24">
        <f t="shared" ref="O70:O124" si="14">+K70-M70</f>
        <v>977</v>
      </c>
      <c r="P70" s="5">
        <v>0</v>
      </c>
      <c r="Q70" s="5">
        <v>0</v>
      </c>
      <c r="R70" s="5">
        <f t="shared" ref="R70:R124" si="15">+P70+Q70</f>
        <v>0</v>
      </c>
      <c r="S70" s="5">
        <f t="shared" si="10"/>
        <v>0</v>
      </c>
      <c r="T70" s="5">
        <f t="shared" si="9"/>
        <v>0</v>
      </c>
      <c r="U70" s="24">
        <f t="shared" ref="U70:U124" si="16">+O70-S70</f>
        <v>977</v>
      </c>
      <c r="V70" s="72"/>
    </row>
    <row r="71" spans="1:22">
      <c r="A71" s="5">
        <v>67</v>
      </c>
      <c r="B71" s="21">
        <v>635</v>
      </c>
      <c r="C71" s="56" t="s">
        <v>813</v>
      </c>
      <c r="D71" s="23">
        <v>0</v>
      </c>
      <c r="E71" s="23">
        <v>691</v>
      </c>
      <c r="F71" s="23">
        <v>0</v>
      </c>
      <c r="G71" s="23">
        <f t="shared" ref="G71:G124" si="17">+D71*40+E71*50-F71*23</f>
        <v>34550</v>
      </c>
      <c r="H71" s="23">
        <v>0</v>
      </c>
      <c r="I71" s="23">
        <f t="shared" si="11"/>
        <v>34550</v>
      </c>
      <c r="J71" s="23">
        <v>0</v>
      </c>
      <c r="K71" s="23">
        <f t="shared" si="12"/>
        <v>34550</v>
      </c>
      <c r="L71" s="23">
        <v>0</v>
      </c>
      <c r="M71" s="23">
        <v>0</v>
      </c>
      <c r="N71" s="23">
        <f t="shared" si="13"/>
        <v>0</v>
      </c>
      <c r="O71" s="24">
        <f t="shared" si="14"/>
        <v>34550</v>
      </c>
      <c r="P71" s="5">
        <v>0</v>
      </c>
      <c r="Q71" s="5">
        <v>0</v>
      </c>
      <c r="R71" s="5">
        <f t="shared" si="15"/>
        <v>0</v>
      </c>
      <c r="S71" s="5">
        <f t="shared" si="10"/>
        <v>0</v>
      </c>
      <c r="T71" s="5">
        <f t="shared" si="9"/>
        <v>0</v>
      </c>
      <c r="U71" s="24">
        <f t="shared" si="16"/>
        <v>34550</v>
      </c>
      <c r="V71" s="72"/>
    </row>
    <row r="72" spans="1:22">
      <c r="A72" s="5">
        <v>68</v>
      </c>
      <c r="B72" s="21">
        <v>636</v>
      </c>
      <c r="C72" s="56" t="s">
        <v>815</v>
      </c>
      <c r="D72" s="23">
        <v>0</v>
      </c>
      <c r="E72" s="23">
        <v>59</v>
      </c>
      <c r="F72" s="23">
        <v>0</v>
      </c>
      <c r="G72" s="23">
        <f t="shared" si="17"/>
        <v>2950</v>
      </c>
      <c r="H72" s="23">
        <v>0</v>
      </c>
      <c r="I72" s="23">
        <f t="shared" si="11"/>
        <v>2950</v>
      </c>
      <c r="J72" s="23">
        <v>0</v>
      </c>
      <c r="K72" s="23">
        <f t="shared" si="12"/>
        <v>2950</v>
      </c>
      <c r="L72" s="23">
        <v>0</v>
      </c>
      <c r="M72" s="23">
        <v>0</v>
      </c>
      <c r="N72" s="23">
        <f t="shared" si="13"/>
        <v>0</v>
      </c>
      <c r="O72" s="24">
        <f t="shared" si="14"/>
        <v>2950</v>
      </c>
      <c r="P72" s="5">
        <v>0</v>
      </c>
      <c r="Q72" s="5">
        <v>0</v>
      </c>
      <c r="R72" s="5">
        <f t="shared" si="15"/>
        <v>0</v>
      </c>
      <c r="S72" s="5">
        <f t="shared" si="10"/>
        <v>0</v>
      </c>
      <c r="T72" s="5">
        <f t="shared" si="9"/>
        <v>0</v>
      </c>
      <c r="U72" s="24">
        <f t="shared" si="16"/>
        <v>2950</v>
      </c>
      <c r="V72" s="72"/>
    </row>
    <row r="73" spans="1:22">
      <c r="A73" s="5">
        <v>69</v>
      </c>
      <c r="B73" s="21">
        <v>624</v>
      </c>
      <c r="C73" s="56" t="s">
        <v>803</v>
      </c>
      <c r="D73" s="23">
        <v>0</v>
      </c>
      <c r="E73" s="23">
        <v>1564</v>
      </c>
      <c r="F73" s="23">
        <v>0</v>
      </c>
      <c r="G73" s="23">
        <f t="shared" si="17"/>
        <v>78200</v>
      </c>
      <c r="H73" s="23">
        <v>-450</v>
      </c>
      <c r="I73" s="23">
        <f t="shared" si="11"/>
        <v>77750</v>
      </c>
      <c r="J73" s="23">
        <v>57960</v>
      </c>
      <c r="K73" s="23">
        <f t="shared" si="12"/>
        <v>19790</v>
      </c>
      <c r="L73" s="23">
        <v>4022073</v>
      </c>
      <c r="M73" s="23">
        <v>7775</v>
      </c>
      <c r="N73" s="23">
        <f t="shared" si="13"/>
        <v>4014298</v>
      </c>
      <c r="O73" s="24">
        <f t="shared" si="14"/>
        <v>12015</v>
      </c>
      <c r="P73" s="5">
        <v>49645</v>
      </c>
      <c r="Q73" s="5">
        <v>50000</v>
      </c>
      <c r="R73" s="5">
        <f t="shared" si="15"/>
        <v>99645</v>
      </c>
      <c r="S73" s="5">
        <f t="shared" si="10"/>
        <v>12015</v>
      </c>
      <c r="T73" s="5">
        <f t="shared" si="9"/>
        <v>87630</v>
      </c>
      <c r="U73" s="24">
        <f t="shared" si="16"/>
        <v>0</v>
      </c>
      <c r="V73" s="72"/>
    </row>
    <row r="74" spans="1:22">
      <c r="A74" s="5">
        <v>70</v>
      </c>
      <c r="B74" s="21">
        <v>667</v>
      </c>
      <c r="C74" s="56" t="s">
        <v>868</v>
      </c>
      <c r="D74" s="23">
        <v>0</v>
      </c>
      <c r="E74" s="23">
        <v>502</v>
      </c>
      <c r="F74" s="23">
        <v>0</v>
      </c>
      <c r="G74" s="23">
        <f t="shared" si="17"/>
        <v>25100</v>
      </c>
      <c r="H74" s="23">
        <v>0</v>
      </c>
      <c r="I74" s="23">
        <f t="shared" si="11"/>
        <v>25100</v>
      </c>
      <c r="J74" s="23">
        <v>0</v>
      </c>
      <c r="K74" s="23">
        <f t="shared" si="12"/>
        <v>25100</v>
      </c>
      <c r="L74" s="23">
        <v>0</v>
      </c>
      <c r="M74" s="23">
        <v>0</v>
      </c>
      <c r="N74" s="23">
        <f t="shared" si="13"/>
        <v>0</v>
      </c>
      <c r="O74" s="24">
        <f t="shared" si="14"/>
        <v>25100</v>
      </c>
      <c r="P74" s="5">
        <v>0</v>
      </c>
      <c r="Q74" s="5">
        <v>0</v>
      </c>
      <c r="R74" s="5">
        <f t="shared" si="15"/>
        <v>0</v>
      </c>
      <c r="S74" s="5">
        <f t="shared" si="10"/>
        <v>0</v>
      </c>
      <c r="T74" s="5">
        <f t="shared" si="9"/>
        <v>0</v>
      </c>
      <c r="U74" s="24">
        <f t="shared" si="16"/>
        <v>25100</v>
      </c>
      <c r="V74" s="72"/>
    </row>
    <row r="75" spans="1:22">
      <c r="A75" s="5">
        <v>71</v>
      </c>
      <c r="B75" s="21">
        <v>637</v>
      </c>
      <c r="C75" s="56" t="s">
        <v>817</v>
      </c>
      <c r="D75" s="23">
        <v>0</v>
      </c>
      <c r="E75" s="23">
        <v>159</v>
      </c>
      <c r="F75" s="23">
        <v>0</v>
      </c>
      <c r="G75" s="23">
        <f t="shared" si="17"/>
        <v>7950</v>
      </c>
      <c r="H75" s="23">
        <v>0</v>
      </c>
      <c r="I75" s="23">
        <f t="shared" si="11"/>
        <v>7950</v>
      </c>
      <c r="J75" s="23">
        <v>0</v>
      </c>
      <c r="K75" s="23">
        <f t="shared" si="12"/>
        <v>7950</v>
      </c>
      <c r="L75" s="23">
        <v>0</v>
      </c>
      <c r="M75" s="23">
        <v>0</v>
      </c>
      <c r="N75" s="23">
        <f t="shared" si="13"/>
        <v>0</v>
      </c>
      <c r="O75" s="24">
        <f t="shared" si="14"/>
        <v>7950</v>
      </c>
      <c r="P75" s="5">
        <v>0</v>
      </c>
      <c r="Q75" s="5">
        <v>0</v>
      </c>
      <c r="R75" s="5">
        <f t="shared" si="15"/>
        <v>0</v>
      </c>
      <c r="S75" s="5">
        <f t="shared" si="10"/>
        <v>0</v>
      </c>
      <c r="T75" s="5">
        <f t="shared" si="9"/>
        <v>0</v>
      </c>
      <c r="U75" s="24">
        <f t="shared" si="16"/>
        <v>7950</v>
      </c>
      <c r="V75" s="72"/>
    </row>
    <row r="76" spans="1:22">
      <c r="A76" s="5">
        <v>72</v>
      </c>
      <c r="B76" s="21">
        <v>651</v>
      </c>
      <c r="C76" s="56" t="s">
        <v>842</v>
      </c>
      <c r="D76" s="23">
        <v>0</v>
      </c>
      <c r="E76" s="23">
        <v>32</v>
      </c>
      <c r="F76" s="23">
        <v>0</v>
      </c>
      <c r="G76" s="23">
        <f t="shared" si="17"/>
        <v>1600</v>
      </c>
      <c r="H76" s="23">
        <v>0</v>
      </c>
      <c r="I76" s="23">
        <f t="shared" si="11"/>
        <v>1600</v>
      </c>
      <c r="J76" s="23">
        <v>0</v>
      </c>
      <c r="K76" s="23">
        <f t="shared" si="12"/>
        <v>1600</v>
      </c>
      <c r="L76" s="23">
        <v>0</v>
      </c>
      <c r="M76" s="23">
        <v>0</v>
      </c>
      <c r="N76" s="23">
        <f t="shared" si="13"/>
        <v>0</v>
      </c>
      <c r="O76" s="24">
        <f t="shared" si="14"/>
        <v>1600</v>
      </c>
      <c r="P76" s="5">
        <v>0</v>
      </c>
      <c r="Q76" s="5">
        <v>0</v>
      </c>
      <c r="R76" s="5">
        <f t="shared" si="15"/>
        <v>0</v>
      </c>
      <c r="S76" s="5">
        <f t="shared" si="10"/>
        <v>0</v>
      </c>
      <c r="T76" s="5">
        <f t="shared" si="9"/>
        <v>0</v>
      </c>
      <c r="U76" s="24">
        <f t="shared" si="16"/>
        <v>1600</v>
      </c>
      <c r="V76" s="72"/>
    </row>
    <row r="77" spans="1:22">
      <c r="A77" s="5">
        <v>73</v>
      </c>
      <c r="B77" s="21">
        <v>659</v>
      </c>
      <c r="C77" s="56" t="s">
        <v>858</v>
      </c>
      <c r="D77" s="23">
        <v>0</v>
      </c>
      <c r="E77" s="23">
        <v>7</v>
      </c>
      <c r="F77" s="23">
        <v>0</v>
      </c>
      <c r="G77" s="23">
        <f t="shared" si="17"/>
        <v>350</v>
      </c>
      <c r="H77" s="23">
        <v>0</v>
      </c>
      <c r="I77" s="23">
        <f t="shared" si="11"/>
        <v>350</v>
      </c>
      <c r="J77" s="23">
        <v>0</v>
      </c>
      <c r="K77" s="23">
        <f t="shared" si="12"/>
        <v>350</v>
      </c>
      <c r="L77" s="23">
        <v>0</v>
      </c>
      <c r="M77" s="23">
        <v>0</v>
      </c>
      <c r="N77" s="23">
        <f t="shared" si="13"/>
        <v>0</v>
      </c>
      <c r="O77" s="24">
        <f t="shared" si="14"/>
        <v>350</v>
      </c>
      <c r="P77" s="5">
        <v>0</v>
      </c>
      <c r="Q77" s="5">
        <v>0</v>
      </c>
      <c r="R77" s="5">
        <f t="shared" si="15"/>
        <v>0</v>
      </c>
      <c r="S77" s="5">
        <f t="shared" si="10"/>
        <v>0</v>
      </c>
      <c r="T77" s="5">
        <f t="shared" ref="T77:T124" si="18">+R77-S77</f>
        <v>0</v>
      </c>
      <c r="U77" s="24">
        <f t="shared" si="16"/>
        <v>350</v>
      </c>
      <c r="V77" s="72"/>
    </row>
    <row r="78" spans="1:22">
      <c r="A78" s="5">
        <v>74</v>
      </c>
      <c r="B78" s="21">
        <v>804</v>
      </c>
      <c r="C78" s="56" t="s">
        <v>872</v>
      </c>
      <c r="D78" s="23">
        <v>0</v>
      </c>
      <c r="E78" s="23">
        <v>119</v>
      </c>
      <c r="F78" s="23">
        <v>0</v>
      </c>
      <c r="G78" s="23">
        <f t="shared" si="17"/>
        <v>5950</v>
      </c>
      <c r="H78" s="23">
        <v>-1850</v>
      </c>
      <c r="I78" s="23">
        <f t="shared" si="11"/>
        <v>4100</v>
      </c>
      <c r="J78" s="23">
        <v>0</v>
      </c>
      <c r="K78" s="23">
        <f t="shared" si="12"/>
        <v>4100</v>
      </c>
      <c r="L78" s="23">
        <v>0</v>
      </c>
      <c r="M78" s="23">
        <v>0</v>
      </c>
      <c r="N78" s="23">
        <f t="shared" si="13"/>
        <v>0</v>
      </c>
      <c r="O78" s="24">
        <f t="shared" si="14"/>
        <v>4100</v>
      </c>
      <c r="P78" s="5">
        <v>161120</v>
      </c>
      <c r="Q78" s="5">
        <v>0</v>
      </c>
      <c r="R78" s="5">
        <f t="shared" si="15"/>
        <v>161120</v>
      </c>
      <c r="S78" s="5">
        <f t="shared" si="10"/>
        <v>4100</v>
      </c>
      <c r="T78" s="5">
        <f t="shared" si="18"/>
        <v>157020</v>
      </c>
      <c r="U78" s="24">
        <f t="shared" si="16"/>
        <v>0</v>
      </c>
      <c r="V78" s="72"/>
    </row>
    <row r="79" spans="1:22">
      <c r="A79" s="5">
        <v>75</v>
      </c>
      <c r="B79" s="21">
        <v>638</v>
      </c>
      <c r="C79" s="56" t="s">
        <v>819</v>
      </c>
      <c r="D79" s="23">
        <v>0</v>
      </c>
      <c r="E79" s="23">
        <v>829</v>
      </c>
      <c r="F79" s="23">
        <v>0</v>
      </c>
      <c r="G79" s="23">
        <f t="shared" si="17"/>
        <v>41450</v>
      </c>
      <c r="H79" s="23">
        <v>0</v>
      </c>
      <c r="I79" s="23">
        <f t="shared" si="11"/>
        <v>41450</v>
      </c>
      <c r="J79" s="23">
        <v>0</v>
      </c>
      <c r="K79" s="23">
        <f t="shared" si="12"/>
        <v>41450</v>
      </c>
      <c r="L79" s="23">
        <v>0</v>
      </c>
      <c r="M79" s="23">
        <v>0</v>
      </c>
      <c r="N79" s="23">
        <f t="shared" si="13"/>
        <v>0</v>
      </c>
      <c r="O79" s="24">
        <f t="shared" si="14"/>
        <v>41450</v>
      </c>
      <c r="P79" s="5">
        <v>0</v>
      </c>
      <c r="Q79" s="5">
        <v>0</v>
      </c>
      <c r="R79" s="5">
        <f t="shared" si="15"/>
        <v>0</v>
      </c>
      <c r="S79" s="5">
        <f t="shared" ref="S79:S124" si="19">IF(R79&gt;O79,O79,R79)</f>
        <v>0</v>
      </c>
      <c r="T79" s="5">
        <f t="shared" si="18"/>
        <v>0</v>
      </c>
      <c r="U79" s="24">
        <f t="shared" si="16"/>
        <v>41450</v>
      </c>
      <c r="V79" s="72"/>
    </row>
    <row r="80" spans="1:22" ht="30">
      <c r="A80" s="5">
        <v>76</v>
      </c>
      <c r="B80" s="21">
        <v>816</v>
      </c>
      <c r="C80" s="56" t="s">
        <v>362</v>
      </c>
      <c r="D80" s="23">
        <v>4</v>
      </c>
      <c r="E80" s="23">
        <v>31528</v>
      </c>
      <c r="F80" s="23">
        <v>11</v>
      </c>
      <c r="G80" s="23">
        <f t="shared" si="17"/>
        <v>1576307</v>
      </c>
      <c r="H80" s="23">
        <v>-650</v>
      </c>
      <c r="I80" s="23">
        <f t="shared" si="11"/>
        <v>1575657</v>
      </c>
      <c r="J80" s="23">
        <v>764875</v>
      </c>
      <c r="K80" s="23">
        <f t="shared" si="12"/>
        <v>810782</v>
      </c>
      <c r="L80" s="23">
        <v>50491610</v>
      </c>
      <c r="M80" s="23">
        <v>157566</v>
      </c>
      <c r="N80" s="23">
        <f t="shared" si="13"/>
        <v>50334044</v>
      </c>
      <c r="O80" s="24">
        <f t="shared" si="14"/>
        <v>653216</v>
      </c>
      <c r="P80" s="5">
        <v>0</v>
      </c>
      <c r="Q80" s="5">
        <v>0</v>
      </c>
      <c r="R80" s="5">
        <f t="shared" si="15"/>
        <v>0</v>
      </c>
      <c r="S80" s="5">
        <f t="shared" si="19"/>
        <v>0</v>
      </c>
      <c r="T80" s="5">
        <f t="shared" si="18"/>
        <v>0</v>
      </c>
      <c r="U80" s="24">
        <f t="shared" si="16"/>
        <v>653216</v>
      </c>
      <c r="V80" s="72"/>
    </row>
    <row r="81" spans="1:23" ht="30">
      <c r="A81" s="5">
        <v>77</v>
      </c>
      <c r="B81" s="21">
        <v>818</v>
      </c>
      <c r="C81" s="56" t="s">
        <v>904</v>
      </c>
      <c r="D81" s="23">
        <v>0</v>
      </c>
      <c r="E81" s="23">
        <v>18714</v>
      </c>
      <c r="F81" s="23">
        <v>0</v>
      </c>
      <c r="G81" s="23">
        <f t="shared" si="17"/>
        <v>935700</v>
      </c>
      <c r="H81" s="23">
        <v>0</v>
      </c>
      <c r="I81" s="23">
        <f t="shared" si="11"/>
        <v>935700</v>
      </c>
      <c r="J81" s="23">
        <v>0</v>
      </c>
      <c r="K81" s="23">
        <f t="shared" si="12"/>
        <v>935700</v>
      </c>
      <c r="L81" s="23">
        <v>0</v>
      </c>
      <c r="M81" s="23">
        <v>0</v>
      </c>
      <c r="N81" s="23">
        <f t="shared" si="13"/>
        <v>0</v>
      </c>
      <c r="O81" s="24">
        <f t="shared" si="14"/>
        <v>935700</v>
      </c>
      <c r="P81" s="5">
        <v>0</v>
      </c>
      <c r="Q81" s="5">
        <v>0</v>
      </c>
      <c r="R81" s="5">
        <f t="shared" si="15"/>
        <v>0</v>
      </c>
      <c r="S81" s="5">
        <f t="shared" si="19"/>
        <v>0</v>
      </c>
      <c r="T81" s="5">
        <f t="shared" si="18"/>
        <v>0</v>
      </c>
      <c r="U81" s="24">
        <f t="shared" si="16"/>
        <v>935700</v>
      </c>
      <c r="V81" s="72"/>
    </row>
    <row r="82" spans="1:23">
      <c r="A82" s="5">
        <v>78</v>
      </c>
      <c r="B82" s="21">
        <v>101</v>
      </c>
      <c r="C82" s="56" t="s">
        <v>393</v>
      </c>
      <c r="D82" s="23">
        <v>0</v>
      </c>
      <c r="E82" s="23">
        <v>219</v>
      </c>
      <c r="F82" s="23">
        <v>0</v>
      </c>
      <c r="G82" s="23">
        <f t="shared" si="17"/>
        <v>10950</v>
      </c>
      <c r="H82" s="23">
        <v>0</v>
      </c>
      <c r="I82" s="23">
        <f t="shared" si="11"/>
        <v>10950</v>
      </c>
      <c r="J82" s="23">
        <v>0</v>
      </c>
      <c r="K82" s="23">
        <f t="shared" si="12"/>
        <v>10950</v>
      </c>
      <c r="L82" s="23">
        <v>0</v>
      </c>
      <c r="M82" s="23">
        <v>0</v>
      </c>
      <c r="N82" s="23">
        <f t="shared" si="13"/>
        <v>0</v>
      </c>
      <c r="O82" s="24">
        <f t="shared" si="14"/>
        <v>10950</v>
      </c>
      <c r="P82" s="5">
        <v>0</v>
      </c>
      <c r="Q82" s="5">
        <v>0</v>
      </c>
      <c r="R82" s="5">
        <f t="shared" si="15"/>
        <v>0</v>
      </c>
      <c r="S82" s="5">
        <f t="shared" si="19"/>
        <v>0</v>
      </c>
      <c r="T82" s="5">
        <f t="shared" si="18"/>
        <v>0</v>
      </c>
      <c r="U82" s="24">
        <f t="shared" si="16"/>
        <v>10950</v>
      </c>
      <c r="V82" s="72"/>
    </row>
    <row r="83" spans="1:23">
      <c r="A83" s="5">
        <v>79</v>
      </c>
      <c r="B83" s="21">
        <v>639</v>
      </c>
      <c r="C83" s="56" t="s">
        <v>821</v>
      </c>
      <c r="D83" s="23">
        <v>0</v>
      </c>
      <c r="E83" s="23">
        <v>14</v>
      </c>
      <c r="F83" s="23">
        <v>0</v>
      </c>
      <c r="G83" s="23">
        <f t="shared" si="17"/>
        <v>700</v>
      </c>
      <c r="H83" s="23">
        <v>0</v>
      </c>
      <c r="I83" s="23">
        <f t="shared" si="11"/>
        <v>700</v>
      </c>
      <c r="J83" s="23">
        <v>0</v>
      </c>
      <c r="K83" s="23">
        <f t="shared" si="12"/>
        <v>700</v>
      </c>
      <c r="L83" s="23">
        <v>0</v>
      </c>
      <c r="M83" s="23">
        <v>0</v>
      </c>
      <c r="N83" s="23">
        <f t="shared" si="13"/>
        <v>0</v>
      </c>
      <c r="O83" s="24">
        <f t="shared" si="14"/>
        <v>700</v>
      </c>
      <c r="P83" s="5">
        <v>0</v>
      </c>
      <c r="Q83" s="5">
        <v>0</v>
      </c>
      <c r="R83" s="5">
        <f t="shared" si="15"/>
        <v>0</v>
      </c>
      <c r="S83" s="5">
        <f t="shared" si="19"/>
        <v>0</v>
      </c>
      <c r="T83" s="5">
        <f t="shared" si="18"/>
        <v>0</v>
      </c>
      <c r="U83" s="24">
        <f t="shared" si="16"/>
        <v>700</v>
      </c>
      <c r="V83" s="72"/>
    </row>
    <row r="84" spans="1:23">
      <c r="A84" s="5">
        <v>80</v>
      </c>
      <c r="B84" s="21">
        <v>640</v>
      </c>
      <c r="C84" s="56" t="s">
        <v>823</v>
      </c>
      <c r="D84" s="23">
        <v>0</v>
      </c>
      <c r="E84" s="23">
        <v>1178</v>
      </c>
      <c r="F84" s="23">
        <v>736</v>
      </c>
      <c r="G84" s="23">
        <f t="shared" si="17"/>
        <v>41972</v>
      </c>
      <c r="H84" s="23">
        <v>0</v>
      </c>
      <c r="I84" s="23">
        <f t="shared" si="11"/>
        <v>41972</v>
      </c>
      <c r="J84" s="23">
        <v>0</v>
      </c>
      <c r="K84" s="23">
        <f t="shared" si="12"/>
        <v>41972</v>
      </c>
      <c r="L84" s="23">
        <v>0</v>
      </c>
      <c r="M84" s="23">
        <v>0</v>
      </c>
      <c r="N84" s="23">
        <f t="shared" si="13"/>
        <v>0</v>
      </c>
      <c r="O84" s="24">
        <f t="shared" si="14"/>
        <v>41972</v>
      </c>
      <c r="P84" s="5">
        <v>0</v>
      </c>
      <c r="Q84" s="5">
        <v>0</v>
      </c>
      <c r="R84" s="5">
        <f t="shared" si="15"/>
        <v>0</v>
      </c>
      <c r="S84" s="5">
        <f t="shared" si="19"/>
        <v>0</v>
      </c>
      <c r="T84" s="5">
        <f t="shared" si="18"/>
        <v>0</v>
      </c>
      <c r="U84" s="24">
        <f t="shared" si="16"/>
        <v>41972</v>
      </c>
      <c r="V84" s="72"/>
    </row>
    <row r="85" spans="1:23">
      <c r="A85" s="5">
        <v>81</v>
      </c>
      <c r="B85" s="21">
        <v>628</v>
      </c>
      <c r="C85" s="56" t="s">
        <v>807</v>
      </c>
      <c r="D85" s="23">
        <v>0</v>
      </c>
      <c r="E85" s="23">
        <v>194</v>
      </c>
      <c r="F85" s="23">
        <v>0</v>
      </c>
      <c r="G85" s="23">
        <f t="shared" si="17"/>
        <v>9700</v>
      </c>
      <c r="H85" s="23">
        <v>0</v>
      </c>
      <c r="I85" s="23">
        <f t="shared" si="11"/>
        <v>9700</v>
      </c>
      <c r="J85" s="23">
        <v>0</v>
      </c>
      <c r="K85" s="23">
        <f t="shared" si="12"/>
        <v>9700</v>
      </c>
      <c r="L85" s="23">
        <v>0</v>
      </c>
      <c r="M85" s="23">
        <v>0</v>
      </c>
      <c r="N85" s="23">
        <f t="shared" si="13"/>
        <v>0</v>
      </c>
      <c r="O85" s="24">
        <f t="shared" si="14"/>
        <v>9700</v>
      </c>
      <c r="P85" s="5">
        <v>0</v>
      </c>
      <c r="Q85" s="5">
        <v>0</v>
      </c>
      <c r="R85" s="5">
        <f t="shared" si="15"/>
        <v>0</v>
      </c>
      <c r="S85" s="5">
        <f t="shared" si="19"/>
        <v>0</v>
      </c>
      <c r="T85" s="5">
        <f t="shared" si="18"/>
        <v>0</v>
      </c>
      <c r="U85" s="24">
        <f t="shared" si="16"/>
        <v>9700</v>
      </c>
      <c r="V85" s="72"/>
    </row>
    <row r="86" spans="1:23">
      <c r="A86" s="5">
        <v>82</v>
      </c>
      <c r="B86" s="21">
        <v>629</v>
      </c>
      <c r="C86" s="56" t="s">
        <v>809</v>
      </c>
      <c r="D86" s="23">
        <v>0</v>
      </c>
      <c r="E86" s="23">
        <v>71</v>
      </c>
      <c r="F86" s="23">
        <v>0</v>
      </c>
      <c r="G86" s="23">
        <f t="shared" si="17"/>
        <v>3550</v>
      </c>
      <c r="H86" s="23">
        <v>0</v>
      </c>
      <c r="I86" s="23">
        <f t="shared" si="11"/>
        <v>3550</v>
      </c>
      <c r="J86" s="23">
        <v>0</v>
      </c>
      <c r="K86" s="23">
        <f t="shared" si="12"/>
        <v>3550</v>
      </c>
      <c r="L86" s="23">
        <v>0</v>
      </c>
      <c r="M86" s="23">
        <v>0</v>
      </c>
      <c r="N86" s="23">
        <f t="shared" si="13"/>
        <v>0</v>
      </c>
      <c r="O86" s="24">
        <f t="shared" si="14"/>
        <v>3550</v>
      </c>
      <c r="P86" s="5">
        <v>0</v>
      </c>
      <c r="Q86" s="5">
        <v>0</v>
      </c>
      <c r="R86" s="5">
        <f t="shared" si="15"/>
        <v>0</v>
      </c>
      <c r="S86" s="5">
        <f t="shared" si="19"/>
        <v>0</v>
      </c>
      <c r="T86" s="5">
        <f t="shared" si="18"/>
        <v>0</v>
      </c>
      <c r="U86" s="24">
        <f t="shared" si="16"/>
        <v>3550</v>
      </c>
      <c r="V86" s="72"/>
    </row>
    <row r="87" spans="1:23" ht="30">
      <c r="A87" s="5">
        <v>83</v>
      </c>
      <c r="B87" s="21">
        <v>820</v>
      </c>
      <c r="C87" s="56" t="s">
        <v>366</v>
      </c>
      <c r="D87" s="23">
        <v>168</v>
      </c>
      <c r="E87" s="23">
        <v>132066</v>
      </c>
      <c r="F87" s="23">
        <v>1439</v>
      </c>
      <c r="G87" s="23">
        <f t="shared" si="17"/>
        <v>6576923</v>
      </c>
      <c r="H87" s="23">
        <v>3150</v>
      </c>
      <c r="I87" s="23">
        <f t="shared" si="11"/>
        <v>6580073</v>
      </c>
      <c r="J87" s="23">
        <v>0</v>
      </c>
      <c r="K87" s="23">
        <f t="shared" si="12"/>
        <v>6580073</v>
      </c>
      <c r="L87" s="23">
        <v>82514244</v>
      </c>
      <c r="M87" s="23">
        <v>658007</v>
      </c>
      <c r="N87" s="23">
        <f t="shared" si="13"/>
        <v>81856237</v>
      </c>
      <c r="O87" s="24">
        <f t="shared" si="14"/>
        <v>5922066</v>
      </c>
      <c r="P87" s="5">
        <v>0</v>
      </c>
      <c r="Q87" s="5">
        <v>150000</v>
      </c>
      <c r="R87" s="5">
        <f t="shared" si="15"/>
        <v>150000</v>
      </c>
      <c r="S87" s="5">
        <f t="shared" si="19"/>
        <v>150000</v>
      </c>
      <c r="T87" s="5">
        <f t="shared" si="18"/>
        <v>0</v>
      </c>
      <c r="U87" s="24">
        <f t="shared" si="16"/>
        <v>5772066</v>
      </c>
      <c r="V87" s="72"/>
    </row>
    <row r="88" spans="1:23" ht="30">
      <c r="A88" s="5">
        <v>84</v>
      </c>
      <c r="B88" s="21">
        <v>954</v>
      </c>
      <c r="C88" s="56" t="s">
        <v>383</v>
      </c>
      <c r="D88" s="23">
        <v>1</v>
      </c>
      <c r="E88" s="23">
        <v>41205</v>
      </c>
      <c r="F88" s="23">
        <v>62</v>
      </c>
      <c r="G88" s="23">
        <f t="shared" si="17"/>
        <v>2058864</v>
      </c>
      <c r="H88" s="23">
        <v>400</v>
      </c>
      <c r="I88" s="23">
        <f t="shared" si="11"/>
        <v>2059264</v>
      </c>
      <c r="J88" s="23">
        <v>0</v>
      </c>
      <c r="K88" s="23">
        <f t="shared" si="12"/>
        <v>2059264</v>
      </c>
      <c r="L88" s="23">
        <v>0</v>
      </c>
      <c r="M88" s="23">
        <v>0</v>
      </c>
      <c r="N88" s="23">
        <f t="shared" si="13"/>
        <v>0</v>
      </c>
      <c r="O88" s="24">
        <f t="shared" si="14"/>
        <v>2059264</v>
      </c>
      <c r="P88" s="5">
        <v>0</v>
      </c>
      <c r="Q88" s="5">
        <v>750000</v>
      </c>
      <c r="R88" s="5">
        <f t="shared" si="15"/>
        <v>750000</v>
      </c>
      <c r="S88" s="5">
        <f t="shared" si="19"/>
        <v>750000</v>
      </c>
      <c r="T88" s="5">
        <f t="shared" si="18"/>
        <v>0</v>
      </c>
      <c r="U88" s="24">
        <f t="shared" si="16"/>
        <v>1309264</v>
      </c>
      <c r="V88" s="72"/>
    </row>
    <row r="89" spans="1:23" ht="30">
      <c r="A89" s="5">
        <v>85</v>
      </c>
      <c r="B89" s="21">
        <v>823</v>
      </c>
      <c r="C89" s="56" t="s">
        <v>1042</v>
      </c>
      <c r="D89" s="23">
        <v>0</v>
      </c>
      <c r="E89" s="23">
        <v>0</v>
      </c>
      <c r="F89" s="23">
        <v>0</v>
      </c>
      <c r="G89" s="23">
        <v>0</v>
      </c>
      <c r="H89" s="23">
        <v>0</v>
      </c>
      <c r="I89" s="23">
        <f t="shared" si="11"/>
        <v>0</v>
      </c>
      <c r="J89" s="23">
        <v>0</v>
      </c>
      <c r="K89" s="23">
        <f t="shared" si="12"/>
        <v>0</v>
      </c>
      <c r="L89" s="23">
        <v>23274</v>
      </c>
      <c r="M89" s="23">
        <v>0</v>
      </c>
      <c r="N89" s="23">
        <f t="shared" si="13"/>
        <v>23274</v>
      </c>
      <c r="O89" s="24">
        <f t="shared" si="14"/>
        <v>0</v>
      </c>
      <c r="P89" s="5">
        <v>2206</v>
      </c>
      <c r="Q89" s="5">
        <v>0</v>
      </c>
      <c r="R89" s="5">
        <f t="shared" si="15"/>
        <v>2206</v>
      </c>
      <c r="S89" s="5">
        <f t="shared" si="19"/>
        <v>0</v>
      </c>
      <c r="T89" s="5">
        <f t="shared" si="18"/>
        <v>2206</v>
      </c>
      <c r="U89" s="24">
        <f t="shared" si="16"/>
        <v>0</v>
      </c>
      <c r="V89" s="72"/>
    </row>
    <row r="90" spans="1:23">
      <c r="A90" s="5">
        <v>86</v>
      </c>
      <c r="B90" s="21">
        <v>814</v>
      </c>
      <c r="C90" s="56" t="s">
        <v>326</v>
      </c>
      <c r="D90" s="23">
        <v>140</v>
      </c>
      <c r="E90" s="23">
        <v>974844</v>
      </c>
      <c r="F90" s="23">
        <v>40224</v>
      </c>
      <c r="G90" s="23">
        <f t="shared" si="17"/>
        <v>47822648</v>
      </c>
      <c r="H90" s="23">
        <v>3373</v>
      </c>
      <c r="I90" s="23">
        <f t="shared" si="11"/>
        <v>47826021</v>
      </c>
      <c r="J90" s="23">
        <v>0</v>
      </c>
      <c r="K90" s="23">
        <f t="shared" si="12"/>
        <v>47826021</v>
      </c>
      <c r="L90" s="23">
        <v>163719875</v>
      </c>
      <c r="M90" s="23">
        <v>4782602</v>
      </c>
      <c r="N90" s="23">
        <f t="shared" si="13"/>
        <v>158937273</v>
      </c>
      <c r="O90" s="24">
        <f t="shared" si="14"/>
        <v>43043419</v>
      </c>
      <c r="P90" s="5">
        <v>0</v>
      </c>
      <c r="Q90" s="5">
        <v>5040000</v>
      </c>
      <c r="R90" s="5">
        <f t="shared" si="15"/>
        <v>5040000</v>
      </c>
      <c r="S90" s="5">
        <f t="shared" si="19"/>
        <v>5040000</v>
      </c>
      <c r="T90" s="5">
        <f t="shared" si="18"/>
        <v>0</v>
      </c>
      <c r="U90" s="24">
        <f t="shared" si="16"/>
        <v>38003419</v>
      </c>
      <c r="V90" s="72"/>
      <c r="W90" s="18"/>
    </row>
    <row r="91" spans="1:23">
      <c r="A91" s="5">
        <v>87</v>
      </c>
      <c r="B91" s="21">
        <v>143</v>
      </c>
      <c r="C91" s="56" t="s">
        <v>541</v>
      </c>
      <c r="D91" s="23">
        <v>0</v>
      </c>
      <c r="E91" s="23">
        <v>116290</v>
      </c>
      <c r="F91" s="23">
        <v>10865</v>
      </c>
      <c r="G91" s="23">
        <f t="shared" si="17"/>
        <v>5564605</v>
      </c>
      <c r="H91" s="23">
        <v>750</v>
      </c>
      <c r="I91" s="23">
        <f t="shared" si="11"/>
        <v>5565355</v>
      </c>
      <c r="J91" s="23">
        <v>0</v>
      </c>
      <c r="K91" s="23">
        <f t="shared" si="12"/>
        <v>5565355</v>
      </c>
      <c r="L91" s="23">
        <v>0</v>
      </c>
      <c r="M91" s="23">
        <v>0</v>
      </c>
      <c r="N91" s="23">
        <f t="shared" si="13"/>
        <v>0</v>
      </c>
      <c r="O91" s="24">
        <f t="shared" si="14"/>
        <v>5565355</v>
      </c>
      <c r="P91" s="5">
        <v>0</v>
      </c>
      <c r="Q91" s="5">
        <v>0</v>
      </c>
      <c r="R91" s="5">
        <f t="shared" si="15"/>
        <v>0</v>
      </c>
      <c r="S91" s="5">
        <f t="shared" si="19"/>
        <v>0</v>
      </c>
      <c r="T91" s="5">
        <f t="shared" si="18"/>
        <v>0</v>
      </c>
      <c r="U91" s="24">
        <f t="shared" si="16"/>
        <v>5565355</v>
      </c>
      <c r="V91" s="72"/>
    </row>
    <row r="92" spans="1:23">
      <c r="A92" s="5">
        <v>88</v>
      </c>
      <c r="B92" s="21">
        <v>652</v>
      </c>
      <c r="C92" s="56" t="s">
        <v>844</v>
      </c>
      <c r="D92" s="23">
        <v>0</v>
      </c>
      <c r="E92" s="23">
        <v>14</v>
      </c>
      <c r="F92" s="23">
        <v>14</v>
      </c>
      <c r="G92" s="23">
        <f t="shared" si="17"/>
        <v>378</v>
      </c>
      <c r="H92" s="23">
        <v>0</v>
      </c>
      <c r="I92" s="23">
        <f t="shared" si="11"/>
        <v>378</v>
      </c>
      <c r="J92" s="23">
        <v>0</v>
      </c>
      <c r="K92" s="23">
        <f t="shared" si="12"/>
        <v>378</v>
      </c>
      <c r="L92" s="23">
        <v>0</v>
      </c>
      <c r="M92" s="23">
        <v>0</v>
      </c>
      <c r="N92" s="23">
        <f t="shared" si="13"/>
        <v>0</v>
      </c>
      <c r="O92" s="24">
        <f t="shared" si="14"/>
        <v>378</v>
      </c>
      <c r="P92" s="5">
        <v>0</v>
      </c>
      <c r="Q92" s="5">
        <v>0</v>
      </c>
      <c r="R92" s="5">
        <f t="shared" si="15"/>
        <v>0</v>
      </c>
      <c r="S92" s="5">
        <f t="shared" si="19"/>
        <v>0</v>
      </c>
      <c r="T92" s="5">
        <f t="shared" si="18"/>
        <v>0</v>
      </c>
      <c r="U92" s="24">
        <f t="shared" si="16"/>
        <v>378</v>
      </c>
      <c r="V92" s="72"/>
    </row>
    <row r="93" spans="1:23">
      <c r="A93" s="5">
        <v>89</v>
      </c>
      <c r="B93" s="21">
        <v>969</v>
      </c>
      <c r="C93" s="56" t="s">
        <v>1018</v>
      </c>
      <c r="D93" s="23">
        <v>0</v>
      </c>
      <c r="E93" s="23">
        <v>3</v>
      </c>
      <c r="F93" s="23">
        <v>3</v>
      </c>
      <c r="G93" s="23">
        <f t="shared" si="17"/>
        <v>81</v>
      </c>
      <c r="H93" s="23">
        <v>0</v>
      </c>
      <c r="I93" s="23">
        <f t="shared" si="11"/>
        <v>81</v>
      </c>
      <c r="J93" s="23">
        <v>0</v>
      </c>
      <c r="K93" s="23">
        <f t="shared" si="12"/>
        <v>81</v>
      </c>
      <c r="L93" s="23">
        <v>0</v>
      </c>
      <c r="M93" s="23">
        <v>0</v>
      </c>
      <c r="N93" s="23">
        <f t="shared" si="13"/>
        <v>0</v>
      </c>
      <c r="O93" s="24">
        <f t="shared" si="14"/>
        <v>81</v>
      </c>
      <c r="P93" s="5">
        <v>0</v>
      </c>
      <c r="Q93" s="5">
        <v>0</v>
      </c>
      <c r="R93" s="5">
        <f t="shared" si="15"/>
        <v>0</v>
      </c>
      <c r="S93" s="5">
        <f t="shared" si="19"/>
        <v>0</v>
      </c>
      <c r="T93" s="5">
        <f t="shared" si="18"/>
        <v>0</v>
      </c>
      <c r="U93" s="24">
        <f t="shared" si="16"/>
        <v>81</v>
      </c>
      <c r="V93" s="72"/>
    </row>
    <row r="94" spans="1:23">
      <c r="A94" s="5">
        <v>90</v>
      </c>
      <c r="B94" s="21">
        <v>660</v>
      </c>
      <c r="C94" s="56" t="s">
        <v>860</v>
      </c>
      <c r="D94" s="23">
        <v>0</v>
      </c>
      <c r="E94" s="23">
        <v>16290</v>
      </c>
      <c r="F94" s="23">
        <v>0</v>
      </c>
      <c r="G94" s="23">
        <f t="shared" si="17"/>
        <v>814500</v>
      </c>
      <c r="H94" s="23">
        <v>0</v>
      </c>
      <c r="I94" s="23">
        <f t="shared" si="11"/>
        <v>814500</v>
      </c>
      <c r="J94" s="23">
        <v>0</v>
      </c>
      <c r="K94" s="23">
        <f t="shared" si="12"/>
        <v>814500</v>
      </c>
      <c r="L94" s="23">
        <v>0</v>
      </c>
      <c r="M94" s="23">
        <v>0</v>
      </c>
      <c r="N94" s="23">
        <f t="shared" si="13"/>
        <v>0</v>
      </c>
      <c r="O94" s="24">
        <f t="shared" si="14"/>
        <v>814500</v>
      </c>
      <c r="P94" s="5">
        <v>0</v>
      </c>
      <c r="Q94" s="5">
        <v>0</v>
      </c>
      <c r="R94" s="5">
        <f t="shared" si="15"/>
        <v>0</v>
      </c>
      <c r="S94" s="5">
        <f t="shared" si="19"/>
        <v>0</v>
      </c>
      <c r="T94" s="5">
        <f t="shared" si="18"/>
        <v>0</v>
      </c>
      <c r="U94" s="24">
        <f t="shared" si="16"/>
        <v>814500</v>
      </c>
      <c r="V94" s="72"/>
    </row>
    <row r="95" spans="1:23">
      <c r="A95" s="5">
        <v>91</v>
      </c>
      <c r="B95" s="21">
        <v>614</v>
      </c>
      <c r="C95" s="56" t="s">
        <v>284</v>
      </c>
      <c r="D95" s="23">
        <v>8</v>
      </c>
      <c r="E95" s="23">
        <v>113018</v>
      </c>
      <c r="F95" s="23">
        <v>1296</v>
      </c>
      <c r="G95" s="23">
        <f t="shared" si="17"/>
        <v>5621412</v>
      </c>
      <c r="H95" s="23">
        <v>300</v>
      </c>
      <c r="I95" s="23">
        <f t="shared" si="11"/>
        <v>5621712</v>
      </c>
      <c r="J95" s="23">
        <v>0</v>
      </c>
      <c r="K95" s="23">
        <f t="shared" si="12"/>
        <v>5621712</v>
      </c>
      <c r="L95" s="23">
        <v>7171454</v>
      </c>
      <c r="M95" s="23">
        <v>562171</v>
      </c>
      <c r="N95" s="23">
        <f t="shared" si="13"/>
        <v>6609283</v>
      </c>
      <c r="O95" s="24">
        <f t="shared" si="14"/>
        <v>5059541</v>
      </c>
      <c r="P95" s="5">
        <v>0</v>
      </c>
      <c r="Q95" s="5">
        <v>1050000</v>
      </c>
      <c r="R95" s="5">
        <f t="shared" si="15"/>
        <v>1050000</v>
      </c>
      <c r="S95" s="5">
        <f t="shared" si="19"/>
        <v>1050000</v>
      </c>
      <c r="T95" s="5">
        <f t="shared" si="18"/>
        <v>0</v>
      </c>
      <c r="U95" s="24">
        <f t="shared" si="16"/>
        <v>4009541</v>
      </c>
      <c r="V95" s="72"/>
    </row>
    <row r="96" spans="1:23">
      <c r="A96" s="5">
        <v>92</v>
      </c>
      <c r="B96" s="21">
        <v>607</v>
      </c>
      <c r="C96" s="56" t="s">
        <v>268</v>
      </c>
      <c r="D96" s="23">
        <v>41</v>
      </c>
      <c r="E96" s="23">
        <v>55065</v>
      </c>
      <c r="F96" s="23">
        <v>788</v>
      </c>
      <c r="G96" s="23">
        <f t="shared" si="17"/>
        <v>2736766</v>
      </c>
      <c r="H96" s="23">
        <v>250</v>
      </c>
      <c r="I96" s="23">
        <f t="shared" si="11"/>
        <v>2737016</v>
      </c>
      <c r="J96" s="23">
        <v>0</v>
      </c>
      <c r="K96" s="23">
        <f t="shared" si="12"/>
        <v>2737016</v>
      </c>
      <c r="L96" s="23">
        <v>48547189</v>
      </c>
      <c r="M96" s="23">
        <v>273702</v>
      </c>
      <c r="N96" s="23">
        <f t="shared" si="13"/>
        <v>48273487</v>
      </c>
      <c r="O96" s="24">
        <f t="shared" si="14"/>
        <v>2463314</v>
      </c>
      <c r="P96" s="5">
        <v>0</v>
      </c>
      <c r="Q96" s="5">
        <v>350000</v>
      </c>
      <c r="R96" s="5">
        <f t="shared" si="15"/>
        <v>350000</v>
      </c>
      <c r="S96" s="5">
        <f t="shared" si="19"/>
        <v>350000</v>
      </c>
      <c r="T96" s="5">
        <f t="shared" si="18"/>
        <v>0</v>
      </c>
      <c r="U96" s="24">
        <f t="shared" si="16"/>
        <v>2113314</v>
      </c>
      <c r="V96" s="72"/>
    </row>
    <row r="97" spans="1:24">
      <c r="A97" s="5">
        <v>93</v>
      </c>
      <c r="B97" s="21">
        <v>116</v>
      </c>
      <c r="C97" s="56" t="s">
        <v>38</v>
      </c>
      <c r="D97" s="23">
        <v>1</v>
      </c>
      <c r="E97" s="23">
        <v>8472</v>
      </c>
      <c r="F97" s="23">
        <v>0</v>
      </c>
      <c r="G97" s="23">
        <f t="shared" si="17"/>
        <v>423640</v>
      </c>
      <c r="H97" s="23">
        <v>50</v>
      </c>
      <c r="I97" s="23">
        <f t="shared" si="11"/>
        <v>423690</v>
      </c>
      <c r="J97" s="23">
        <v>0</v>
      </c>
      <c r="K97" s="23">
        <f t="shared" si="12"/>
        <v>423690</v>
      </c>
      <c r="L97" s="23">
        <v>0</v>
      </c>
      <c r="M97" s="23">
        <v>0</v>
      </c>
      <c r="N97" s="23">
        <f t="shared" si="13"/>
        <v>0</v>
      </c>
      <c r="O97" s="24">
        <f t="shared" si="14"/>
        <v>423690</v>
      </c>
      <c r="P97" s="5">
        <v>0</v>
      </c>
      <c r="Q97" s="5">
        <v>0</v>
      </c>
      <c r="R97" s="5">
        <f t="shared" si="15"/>
        <v>0</v>
      </c>
      <c r="S97" s="5">
        <f t="shared" si="19"/>
        <v>0</v>
      </c>
      <c r="T97" s="5">
        <f t="shared" si="18"/>
        <v>0</v>
      </c>
      <c r="U97" s="24">
        <f t="shared" si="16"/>
        <v>423690</v>
      </c>
      <c r="V97" s="72"/>
    </row>
    <row r="98" spans="1:24">
      <c r="A98" s="5">
        <v>94</v>
      </c>
      <c r="B98" s="21">
        <v>169</v>
      </c>
      <c r="C98" s="56" t="s">
        <v>655</v>
      </c>
      <c r="D98" s="23">
        <v>0</v>
      </c>
      <c r="E98" s="23">
        <v>112466</v>
      </c>
      <c r="F98" s="23">
        <v>0</v>
      </c>
      <c r="G98" s="23">
        <f t="shared" si="17"/>
        <v>5623300</v>
      </c>
      <c r="H98" s="23">
        <v>600</v>
      </c>
      <c r="I98" s="23">
        <f t="shared" si="11"/>
        <v>5623900</v>
      </c>
      <c r="J98" s="23">
        <v>0</v>
      </c>
      <c r="K98" s="23">
        <f t="shared" si="12"/>
        <v>5623900</v>
      </c>
      <c r="L98" s="23">
        <v>0</v>
      </c>
      <c r="M98" s="23">
        <v>0</v>
      </c>
      <c r="N98" s="23">
        <f t="shared" si="13"/>
        <v>0</v>
      </c>
      <c r="O98" s="24">
        <f t="shared" si="14"/>
        <v>5623900</v>
      </c>
      <c r="P98" s="5">
        <v>0</v>
      </c>
      <c r="Q98" s="5">
        <v>0</v>
      </c>
      <c r="R98" s="5">
        <f t="shared" si="15"/>
        <v>0</v>
      </c>
      <c r="S98" s="5">
        <f t="shared" si="19"/>
        <v>0</v>
      </c>
      <c r="T98" s="5">
        <f t="shared" si="18"/>
        <v>0</v>
      </c>
      <c r="U98" s="24">
        <f t="shared" si="16"/>
        <v>5623900</v>
      </c>
      <c r="V98" s="72"/>
    </row>
    <row r="99" spans="1:24">
      <c r="A99" s="5">
        <v>95</v>
      </c>
      <c r="B99" s="21">
        <v>110</v>
      </c>
      <c r="C99" s="56" t="s">
        <v>26</v>
      </c>
      <c r="D99" s="23">
        <v>81</v>
      </c>
      <c r="E99" s="23">
        <v>34793</v>
      </c>
      <c r="F99" s="23">
        <v>1848</v>
      </c>
      <c r="G99" s="23">
        <f t="shared" si="17"/>
        <v>1700386</v>
      </c>
      <c r="H99" s="23">
        <v>450</v>
      </c>
      <c r="I99" s="23">
        <f t="shared" si="11"/>
        <v>1700836</v>
      </c>
      <c r="J99" s="23">
        <v>0</v>
      </c>
      <c r="K99" s="23">
        <f t="shared" si="12"/>
        <v>1700836</v>
      </c>
      <c r="L99" s="23">
        <v>11831256</v>
      </c>
      <c r="M99" s="23">
        <v>170084</v>
      </c>
      <c r="N99" s="23">
        <f t="shared" si="13"/>
        <v>11661172</v>
      </c>
      <c r="O99" s="24">
        <f t="shared" si="14"/>
        <v>1530752</v>
      </c>
      <c r="P99" s="5">
        <v>0</v>
      </c>
      <c r="Q99" s="5">
        <v>150000</v>
      </c>
      <c r="R99" s="5">
        <f t="shared" si="15"/>
        <v>150000</v>
      </c>
      <c r="S99" s="5">
        <f t="shared" si="19"/>
        <v>150000</v>
      </c>
      <c r="T99" s="5">
        <f t="shared" si="18"/>
        <v>0</v>
      </c>
      <c r="U99" s="24">
        <f t="shared" si="16"/>
        <v>1380752</v>
      </c>
      <c r="V99" s="72"/>
    </row>
    <row r="100" spans="1:24">
      <c r="A100" s="5">
        <v>96</v>
      </c>
      <c r="B100" s="21">
        <v>141</v>
      </c>
      <c r="C100" s="56" t="s">
        <v>539</v>
      </c>
      <c r="D100" s="23">
        <v>0</v>
      </c>
      <c r="E100" s="23">
        <v>139009</v>
      </c>
      <c r="F100" s="23">
        <v>0</v>
      </c>
      <c r="G100" s="23">
        <f t="shared" si="17"/>
        <v>6950450</v>
      </c>
      <c r="H100" s="23">
        <v>1500</v>
      </c>
      <c r="I100" s="23">
        <f t="shared" si="11"/>
        <v>6951950</v>
      </c>
      <c r="J100" s="23">
        <v>0</v>
      </c>
      <c r="K100" s="23">
        <f t="shared" si="12"/>
        <v>6951950</v>
      </c>
      <c r="L100" s="23">
        <v>0</v>
      </c>
      <c r="M100" s="23">
        <v>0</v>
      </c>
      <c r="N100" s="23">
        <f t="shared" si="13"/>
        <v>0</v>
      </c>
      <c r="O100" s="24">
        <f t="shared" si="14"/>
        <v>6951950</v>
      </c>
      <c r="P100" s="5">
        <v>0</v>
      </c>
      <c r="Q100" s="5">
        <v>0</v>
      </c>
      <c r="R100" s="5">
        <f t="shared" si="15"/>
        <v>0</v>
      </c>
      <c r="S100" s="5">
        <f t="shared" si="19"/>
        <v>0</v>
      </c>
      <c r="T100" s="5">
        <f t="shared" si="18"/>
        <v>0</v>
      </c>
      <c r="U100" s="24">
        <f t="shared" si="16"/>
        <v>6951950</v>
      </c>
      <c r="V100" s="72"/>
    </row>
    <row r="101" spans="1:24">
      <c r="A101" s="5">
        <v>97</v>
      </c>
      <c r="B101" s="21">
        <v>830</v>
      </c>
      <c r="C101" s="56" t="s">
        <v>910</v>
      </c>
      <c r="D101" s="23">
        <v>0</v>
      </c>
      <c r="E101" s="23">
        <v>635</v>
      </c>
      <c r="F101" s="23">
        <v>635</v>
      </c>
      <c r="G101" s="23">
        <f t="shared" si="17"/>
        <v>17145</v>
      </c>
      <c r="H101" s="23">
        <v>0</v>
      </c>
      <c r="I101" s="23">
        <f t="shared" si="11"/>
        <v>17145</v>
      </c>
      <c r="J101" s="23">
        <v>0</v>
      </c>
      <c r="K101" s="23">
        <f t="shared" si="12"/>
        <v>17145</v>
      </c>
      <c r="L101" s="23">
        <v>0</v>
      </c>
      <c r="M101" s="23">
        <v>0</v>
      </c>
      <c r="N101" s="23">
        <f t="shared" si="13"/>
        <v>0</v>
      </c>
      <c r="O101" s="24">
        <f t="shared" si="14"/>
        <v>17145</v>
      </c>
      <c r="P101" s="5">
        <v>0</v>
      </c>
      <c r="Q101" s="5">
        <v>0</v>
      </c>
      <c r="R101" s="5">
        <f t="shared" si="15"/>
        <v>0</v>
      </c>
      <c r="S101" s="5">
        <f t="shared" si="19"/>
        <v>0</v>
      </c>
      <c r="T101" s="5">
        <f t="shared" si="18"/>
        <v>0</v>
      </c>
      <c r="U101" s="24">
        <f t="shared" si="16"/>
        <v>17145</v>
      </c>
      <c r="V101" s="72"/>
    </row>
    <row r="102" spans="1:24">
      <c r="A102" s="5">
        <v>98</v>
      </c>
      <c r="B102" s="21">
        <v>928</v>
      </c>
      <c r="C102" s="56" t="s">
        <v>1043</v>
      </c>
      <c r="D102" s="23">
        <v>0</v>
      </c>
      <c r="E102" s="23">
        <v>0</v>
      </c>
      <c r="F102" s="23">
        <v>0</v>
      </c>
      <c r="G102" s="23">
        <v>0</v>
      </c>
      <c r="H102" s="23">
        <v>0</v>
      </c>
      <c r="I102" s="23">
        <f t="shared" si="11"/>
        <v>0</v>
      </c>
      <c r="J102" s="23">
        <v>0</v>
      </c>
      <c r="K102" s="23">
        <f t="shared" si="12"/>
        <v>0</v>
      </c>
      <c r="L102" s="23">
        <v>125900</v>
      </c>
      <c r="M102" s="23">
        <v>0</v>
      </c>
      <c r="N102" s="23">
        <f t="shared" si="13"/>
        <v>125900</v>
      </c>
      <c r="O102" s="24">
        <f t="shared" si="14"/>
        <v>0</v>
      </c>
      <c r="P102" s="5">
        <v>0</v>
      </c>
      <c r="Q102" s="5">
        <v>0</v>
      </c>
      <c r="R102" s="5">
        <f t="shared" si="15"/>
        <v>0</v>
      </c>
      <c r="S102" s="5">
        <f t="shared" si="19"/>
        <v>0</v>
      </c>
      <c r="T102" s="5">
        <f t="shared" si="18"/>
        <v>0</v>
      </c>
      <c r="U102" s="24">
        <f t="shared" si="16"/>
        <v>0</v>
      </c>
      <c r="V102" s="72"/>
    </row>
    <row r="103" spans="1:24">
      <c r="A103" s="5">
        <v>99</v>
      </c>
      <c r="B103" s="21">
        <v>643</v>
      </c>
      <c r="C103" s="56" t="s">
        <v>829</v>
      </c>
      <c r="D103" s="23">
        <v>0</v>
      </c>
      <c r="E103" s="23">
        <v>1</v>
      </c>
      <c r="F103" s="23">
        <v>0</v>
      </c>
      <c r="G103" s="23">
        <f t="shared" si="17"/>
        <v>50</v>
      </c>
      <c r="H103" s="23">
        <v>0</v>
      </c>
      <c r="I103" s="23">
        <f t="shared" si="11"/>
        <v>50</v>
      </c>
      <c r="J103" s="23">
        <v>0</v>
      </c>
      <c r="K103" s="23">
        <f t="shared" si="12"/>
        <v>50</v>
      </c>
      <c r="L103" s="23">
        <v>0</v>
      </c>
      <c r="M103" s="23">
        <v>0</v>
      </c>
      <c r="N103" s="23">
        <f t="shared" si="13"/>
        <v>0</v>
      </c>
      <c r="O103" s="24">
        <f t="shared" si="14"/>
        <v>50</v>
      </c>
      <c r="P103" s="5">
        <v>0</v>
      </c>
      <c r="Q103" s="5">
        <v>0</v>
      </c>
      <c r="R103" s="5">
        <f t="shared" si="15"/>
        <v>0</v>
      </c>
      <c r="S103" s="5">
        <f t="shared" si="19"/>
        <v>0</v>
      </c>
      <c r="T103" s="5">
        <f t="shared" si="18"/>
        <v>0</v>
      </c>
      <c r="U103" s="24">
        <f t="shared" si="16"/>
        <v>50</v>
      </c>
      <c r="V103" s="72"/>
    </row>
    <row r="104" spans="1:24">
      <c r="A104" s="5">
        <v>100</v>
      </c>
      <c r="B104" s="21">
        <v>213</v>
      </c>
      <c r="C104" s="56" t="s">
        <v>743</v>
      </c>
      <c r="D104" s="23">
        <v>0</v>
      </c>
      <c r="E104" s="23">
        <v>14518</v>
      </c>
      <c r="F104" s="23">
        <v>431</v>
      </c>
      <c r="G104" s="23">
        <f t="shared" si="17"/>
        <v>715987</v>
      </c>
      <c r="H104" s="23">
        <v>300</v>
      </c>
      <c r="I104" s="23">
        <f t="shared" si="11"/>
        <v>716287</v>
      </c>
      <c r="J104" s="23">
        <v>0</v>
      </c>
      <c r="K104" s="23">
        <f t="shared" si="12"/>
        <v>716287</v>
      </c>
      <c r="L104" s="23">
        <v>0</v>
      </c>
      <c r="M104" s="23">
        <v>0</v>
      </c>
      <c r="N104" s="23">
        <f t="shared" si="13"/>
        <v>0</v>
      </c>
      <c r="O104" s="24">
        <f t="shared" si="14"/>
        <v>716287</v>
      </c>
      <c r="P104" s="5">
        <v>0</v>
      </c>
      <c r="Q104" s="5">
        <v>0</v>
      </c>
      <c r="R104" s="5">
        <f t="shared" si="15"/>
        <v>0</v>
      </c>
      <c r="S104" s="5">
        <f t="shared" si="19"/>
        <v>0</v>
      </c>
      <c r="T104" s="5">
        <f t="shared" si="18"/>
        <v>0</v>
      </c>
      <c r="U104" s="24">
        <f t="shared" si="16"/>
        <v>716287</v>
      </c>
      <c r="V104" s="72"/>
    </row>
    <row r="105" spans="1:24">
      <c r="A105" s="5">
        <v>101</v>
      </c>
      <c r="B105" s="21">
        <v>608</v>
      </c>
      <c r="C105" s="56" t="s">
        <v>272</v>
      </c>
      <c r="D105" s="23">
        <v>12</v>
      </c>
      <c r="E105" s="23">
        <v>39124</v>
      </c>
      <c r="F105" s="23">
        <v>2253</v>
      </c>
      <c r="G105" s="23">
        <f t="shared" si="17"/>
        <v>1904861</v>
      </c>
      <c r="H105" s="23">
        <v>-1350</v>
      </c>
      <c r="I105" s="23">
        <f t="shared" si="11"/>
        <v>1903511</v>
      </c>
      <c r="J105" s="23">
        <v>0</v>
      </c>
      <c r="K105" s="23">
        <f t="shared" si="12"/>
        <v>1903511</v>
      </c>
      <c r="L105" s="23">
        <v>18684661</v>
      </c>
      <c r="M105" s="23">
        <v>190351</v>
      </c>
      <c r="N105" s="23">
        <f t="shared" si="13"/>
        <v>18494310</v>
      </c>
      <c r="O105" s="24">
        <f t="shared" si="14"/>
        <v>1713160</v>
      </c>
      <c r="P105" s="5">
        <v>0</v>
      </c>
      <c r="Q105" s="5">
        <v>150000</v>
      </c>
      <c r="R105" s="5">
        <f t="shared" si="15"/>
        <v>150000</v>
      </c>
      <c r="S105" s="5">
        <f t="shared" si="19"/>
        <v>150000</v>
      </c>
      <c r="T105" s="5">
        <f t="shared" si="18"/>
        <v>0</v>
      </c>
      <c r="U105" s="24">
        <f t="shared" si="16"/>
        <v>1563160</v>
      </c>
      <c r="V105" s="72"/>
    </row>
    <row r="106" spans="1:24">
      <c r="A106" s="5">
        <v>102</v>
      </c>
      <c r="B106" s="21">
        <v>654</v>
      </c>
      <c r="C106" s="56" t="s">
        <v>848</v>
      </c>
      <c r="D106" s="23">
        <v>0</v>
      </c>
      <c r="E106" s="23">
        <v>3522</v>
      </c>
      <c r="F106" s="23">
        <v>87</v>
      </c>
      <c r="G106" s="23">
        <f t="shared" si="17"/>
        <v>174099</v>
      </c>
      <c r="H106" s="23">
        <v>0</v>
      </c>
      <c r="I106" s="23">
        <f t="shared" si="11"/>
        <v>174099</v>
      </c>
      <c r="J106" s="23">
        <v>0</v>
      </c>
      <c r="K106" s="23">
        <f t="shared" si="12"/>
        <v>174099</v>
      </c>
      <c r="L106" s="23">
        <v>0</v>
      </c>
      <c r="M106" s="23">
        <v>0</v>
      </c>
      <c r="N106" s="23">
        <f t="shared" si="13"/>
        <v>0</v>
      </c>
      <c r="O106" s="24">
        <f t="shared" si="14"/>
        <v>174099</v>
      </c>
      <c r="P106" s="5">
        <v>0</v>
      </c>
      <c r="Q106" s="5">
        <v>0</v>
      </c>
      <c r="R106" s="5">
        <f t="shared" si="15"/>
        <v>0</v>
      </c>
      <c r="S106" s="5">
        <f t="shared" si="19"/>
        <v>0</v>
      </c>
      <c r="T106" s="5">
        <f t="shared" si="18"/>
        <v>0</v>
      </c>
      <c r="U106" s="24">
        <f t="shared" si="16"/>
        <v>174099</v>
      </c>
      <c r="V106" s="72"/>
      <c r="W106" s="14">
        <v>1737259</v>
      </c>
      <c r="X106" s="14" t="s">
        <v>1122</v>
      </c>
    </row>
    <row r="107" spans="1:24">
      <c r="A107" s="5">
        <v>103</v>
      </c>
      <c r="B107" s="21">
        <v>625</v>
      </c>
      <c r="C107" s="56" t="s">
        <v>1049</v>
      </c>
      <c r="D107" s="23">
        <v>0</v>
      </c>
      <c r="E107" s="23">
        <v>0</v>
      </c>
      <c r="F107" s="23">
        <v>0</v>
      </c>
      <c r="G107" s="23">
        <v>0</v>
      </c>
      <c r="H107" s="23">
        <v>0</v>
      </c>
      <c r="I107" s="23">
        <v>0</v>
      </c>
      <c r="J107" s="23">
        <v>0</v>
      </c>
      <c r="K107" s="23">
        <f t="shared" si="12"/>
        <v>0</v>
      </c>
      <c r="L107" s="23">
        <v>0</v>
      </c>
      <c r="M107" s="23">
        <v>0</v>
      </c>
      <c r="N107" s="23">
        <v>0</v>
      </c>
      <c r="O107" s="24">
        <v>0</v>
      </c>
      <c r="P107" s="24">
        <v>32632710</v>
      </c>
      <c r="Q107" s="5">
        <v>0</v>
      </c>
      <c r="R107" s="5">
        <f t="shared" si="15"/>
        <v>32632710</v>
      </c>
      <c r="S107" s="5">
        <f t="shared" si="19"/>
        <v>0</v>
      </c>
      <c r="T107" s="5">
        <f t="shared" si="18"/>
        <v>32632710</v>
      </c>
      <c r="U107" s="24">
        <f t="shared" si="16"/>
        <v>0</v>
      </c>
      <c r="V107" s="72"/>
    </row>
    <row r="108" spans="1:24">
      <c r="A108" s="5">
        <v>104</v>
      </c>
      <c r="B108" s="21">
        <v>658</v>
      </c>
      <c r="C108" s="56" t="s">
        <v>856</v>
      </c>
      <c r="D108" s="23">
        <v>0</v>
      </c>
      <c r="E108" s="23">
        <v>303</v>
      </c>
      <c r="F108" s="23">
        <v>0</v>
      </c>
      <c r="G108" s="23">
        <f t="shared" si="17"/>
        <v>15150</v>
      </c>
      <c r="H108" s="23">
        <v>0</v>
      </c>
      <c r="I108" s="23">
        <f t="shared" si="11"/>
        <v>15150</v>
      </c>
      <c r="J108" s="23">
        <v>0</v>
      </c>
      <c r="K108" s="23">
        <f t="shared" si="12"/>
        <v>15150</v>
      </c>
      <c r="L108" s="23">
        <v>0</v>
      </c>
      <c r="M108" s="23">
        <v>0</v>
      </c>
      <c r="N108" s="23">
        <f t="shared" si="13"/>
        <v>0</v>
      </c>
      <c r="O108" s="24">
        <f t="shared" si="14"/>
        <v>15150</v>
      </c>
      <c r="P108" s="5">
        <v>0</v>
      </c>
      <c r="Q108" s="5">
        <v>0</v>
      </c>
      <c r="R108" s="5">
        <f t="shared" si="15"/>
        <v>0</v>
      </c>
      <c r="S108" s="5">
        <f t="shared" si="19"/>
        <v>0</v>
      </c>
      <c r="T108" s="5">
        <f t="shared" si="18"/>
        <v>0</v>
      </c>
      <c r="U108" s="24">
        <f t="shared" si="16"/>
        <v>15150</v>
      </c>
      <c r="V108" s="72"/>
    </row>
    <row r="109" spans="1:24">
      <c r="A109" s="5">
        <v>105</v>
      </c>
      <c r="B109" s="21">
        <v>208</v>
      </c>
      <c r="C109" s="56" t="s">
        <v>252</v>
      </c>
      <c r="D109" s="23">
        <v>9</v>
      </c>
      <c r="E109" s="23">
        <v>127997</v>
      </c>
      <c r="F109" s="23">
        <v>24545</v>
      </c>
      <c r="G109" s="23">
        <f t="shared" si="17"/>
        <v>5835675</v>
      </c>
      <c r="H109" s="23">
        <v>1450</v>
      </c>
      <c r="I109" s="23">
        <f t="shared" si="11"/>
        <v>5837125</v>
      </c>
      <c r="J109" s="23">
        <v>0</v>
      </c>
      <c r="K109" s="23">
        <f t="shared" si="12"/>
        <v>5837125</v>
      </c>
      <c r="L109" s="23">
        <v>0</v>
      </c>
      <c r="M109" s="23">
        <v>0</v>
      </c>
      <c r="N109" s="23">
        <f t="shared" si="13"/>
        <v>0</v>
      </c>
      <c r="O109" s="24">
        <f t="shared" si="14"/>
        <v>5837125</v>
      </c>
      <c r="P109" s="5">
        <v>0</v>
      </c>
      <c r="Q109" s="5">
        <v>0</v>
      </c>
      <c r="R109" s="5">
        <f t="shared" si="15"/>
        <v>0</v>
      </c>
      <c r="S109" s="5">
        <f t="shared" si="19"/>
        <v>0</v>
      </c>
      <c r="T109" s="5">
        <f t="shared" si="18"/>
        <v>0</v>
      </c>
      <c r="U109" s="24">
        <f t="shared" si="16"/>
        <v>5837125</v>
      </c>
      <c r="V109" s="72"/>
    </row>
    <row r="110" spans="1:24">
      <c r="A110" s="5">
        <v>106</v>
      </c>
      <c r="B110" s="21">
        <v>644</v>
      </c>
      <c r="C110" s="56" t="s">
        <v>831</v>
      </c>
      <c r="D110" s="23">
        <v>0</v>
      </c>
      <c r="E110" s="23">
        <v>32</v>
      </c>
      <c r="F110" s="23">
        <v>0</v>
      </c>
      <c r="G110" s="23">
        <f t="shared" si="17"/>
        <v>1600</v>
      </c>
      <c r="H110" s="23">
        <v>0</v>
      </c>
      <c r="I110" s="23">
        <f t="shared" si="11"/>
        <v>1600</v>
      </c>
      <c r="J110" s="23">
        <v>0</v>
      </c>
      <c r="K110" s="23">
        <f t="shared" si="12"/>
        <v>1600</v>
      </c>
      <c r="L110" s="23">
        <v>0</v>
      </c>
      <c r="M110" s="23">
        <v>0</v>
      </c>
      <c r="N110" s="23">
        <f t="shared" si="13"/>
        <v>0</v>
      </c>
      <c r="O110" s="24">
        <f t="shared" si="14"/>
        <v>1600</v>
      </c>
      <c r="P110" s="5">
        <v>0</v>
      </c>
      <c r="Q110" s="5">
        <v>0</v>
      </c>
      <c r="R110" s="5">
        <f t="shared" si="15"/>
        <v>0</v>
      </c>
      <c r="S110" s="5">
        <f t="shared" si="19"/>
        <v>0</v>
      </c>
      <c r="T110" s="5">
        <f t="shared" si="18"/>
        <v>0</v>
      </c>
      <c r="U110" s="24">
        <f t="shared" si="16"/>
        <v>1600</v>
      </c>
      <c r="V110" s="72"/>
    </row>
    <row r="111" spans="1:24">
      <c r="A111" s="5">
        <v>107</v>
      </c>
      <c r="B111" s="21">
        <v>641</v>
      </c>
      <c r="C111" s="56" t="s">
        <v>825</v>
      </c>
      <c r="D111" s="23">
        <v>0</v>
      </c>
      <c r="E111" s="23">
        <v>362</v>
      </c>
      <c r="F111" s="23">
        <v>0</v>
      </c>
      <c r="G111" s="23">
        <f t="shared" si="17"/>
        <v>18100</v>
      </c>
      <c r="H111" s="23">
        <v>0</v>
      </c>
      <c r="I111" s="23">
        <f t="shared" si="11"/>
        <v>18100</v>
      </c>
      <c r="J111" s="23">
        <v>0</v>
      </c>
      <c r="K111" s="23">
        <f t="shared" si="12"/>
        <v>18100</v>
      </c>
      <c r="L111" s="23">
        <v>0</v>
      </c>
      <c r="M111" s="23">
        <v>0</v>
      </c>
      <c r="N111" s="23">
        <f t="shared" si="13"/>
        <v>0</v>
      </c>
      <c r="O111" s="24">
        <f t="shared" si="14"/>
        <v>18100</v>
      </c>
      <c r="P111" s="5">
        <v>0</v>
      </c>
      <c r="Q111" s="5">
        <v>0</v>
      </c>
      <c r="R111" s="5">
        <f t="shared" si="15"/>
        <v>0</v>
      </c>
      <c r="S111" s="5">
        <f t="shared" si="19"/>
        <v>0</v>
      </c>
      <c r="T111" s="5">
        <f t="shared" si="18"/>
        <v>0</v>
      </c>
      <c r="U111" s="24">
        <f t="shared" si="16"/>
        <v>18100</v>
      </c>
      <c r="V111" s="72"/>
    </row>
    <row r="112" spans="1:24">
      <c r="A112" s="5">
        <v>108</v>
      </c>
      <c r="B112" s="21">
        <v>953</v>
      </c>
      <c r="C112" s="56" t="s">
        <v>983</v>
      </c>
      <c r="D112" s="23">
        <v>0</v>
      </c>
      <c r="E112" s="23">
        <v>28474</v>
      </c>
      <c r="F112" s="23">
        <v>244</v>
      </c>
      <c r="G112" s="23">
        <f t="shared" si="17"/>
        <v>1418088</v>
      </c>
      <c r="H112" s="23">
        <v>50</v>
      </c>
      <c r="I112" s="23">
        <f t="shared" si="11"/>
        <v>1418138</v>
      </c>
      <c r="J112" s="23">
        <v>0</v>
      </c>
      <c r="K112" s="23">
        <f t="shared" si="12"/>
        <v>1418138</v>
      </c>
      <c r="L112" s="23">
        <v>83222</v>
      </c>
      <c r="M112" s="23">
        <v>83222</v>
      </c>
      <c r="N112" s="23">
        <f t="shared" si="13"/>
        <v>0</v>
      </c>
      <c r="O112" s="24">
        <f t="shared" si="14"/>
        <v>1334916</v>
      </c>
      <c r="P112" s="5">
        <v>0</v>
      </c>
      <c r="Q112" s="5">
        <v>50000</v>
      </c>
      <c r="R112" s="5">
        <f t="shared" si="15"/>
        <v>50000</v>
      </c>
      <c r="S112" s="5">
        <f t="shared" si="19"/>
        <v>50000</v>
      </c>
      <c r="T112" s="5">
        <f t="shared" si="18"/>
        <v>0</v>
      </c>
      <c r="U112" s="24">
        <f t="shared" si="16"/>
        <v>1284916</v>
      </c>
      <c r="V112" s="72"/>
    </row>
    <row r="113" spans="1:22">
      <c r="A113" s="5">
        <v>109</v>
      </c>
      <c r="B113" s="21">
        <v>951</v>
      </c>
      <c r="C113" s="56" t="s">
        <v>375</v>
      </c>
      <c r="D113" s="23">
        <v>7</v>
      </c>
      <c r="E113" s="23">
        <v>207187</v>
      </c>
      <c r="F113" s="23">
        <v>25688</v>
      </c>
      <c r="G113" s="23">
        <f t="shared" si="17"/>
        <v>9768806</v>
      </c>
      <c r="H113" s="23">
        <v>1050</v>
      </c>
      <c r="I113" s="23">
        <f t="shared" si="11"/>
        <v>9769856</v>
      </c>
      <c r="J113" s="23">
        <v>0</v>
      </c>
      <c r="K113" s="23">
        <f t="shared" si="12"/>
        <v>9769856</v>
      </c>
      <c r="L113" s="23">
        <v>6943159</v>
      </c>
      <c r="M113" s="23">
        <v>976986</v>
      </c>
      <c r="N113" s="23">
        <f t="shared" si="13"/>
        <v>5966173</v>
      </c>
      <c r="O113" s="24">
        <f t="shared" si="14"/>
        <v>8792870</v>
      </c>
      <c r="P113" s="5">
        <v>0</v>
      </c>
      <c r="Q113" s="5">
        <v>750000</v>
      </c>
      <c r="R113" s="5">
        <f t="shared" si="15"/>
        <v>750000</v>
      </c>
      <c r="S113" s="5">
        <f t="shared" si="19"/>
        <v>750000</v>
      </c>
      <c r="T113" s="5">
        <f t="shared" si="18"/>
        <v>0</v>
      </c>
      <c r="U113" s="24">
        <f t="shared" si="16"/>
        <v>8042870</v>
      </c>
      <c r="V113" s="72"/>
    </row>
    <row r="114" spans="1:22">
      <c r="A114" s="5">
        <v>110</v>
      </c>
      <c r="B114" s="21">
        <v>610</v>
      </c>
      <c r="C114" s="56" t="s">
        <v>276</v>
      </c>
      <c r="D114" s="23">
        <v>26</v>
      </c>
      <c r="E114" s="23">
        <v>82525</v>
      </c>
      <c r="F114" s="23">
        <v>9</v>
      </c>
      <c r="G114" s="23">
        <f t="shared" si="17"/>
        <v>4127083</v>
      </c>
      <c r="H114" s="23">
        <v>-5900</v>
      </c>
      <c r="I114" s="23">
        <f t="shared" si="11"/>
        <v>4121183</v>
      </c>
      <c r="J114" s="23">
        <v>0</v>
      </c>
      <c r="K114" s="23">
        <f t="shared" si="12"/>
        <v>4121183</v>
      </c>
      <c r="L114" s="23">
        <v>56090622</v>
      </c>
      <c r="M114" s="23">
        <v>412118</v>
      </c>
      <c r="N114" s="23">
        <f t="shared" si="13"/>
        <v>55678504</v>
      </c>
      <c r="O114" s="24">
        <f t="shared" si="14"/>
        <v>3709065</v>
      </c>
      <c r="P114" s="5">
        <v>0</v>
      </c>
      <c r="Q114" s="5">
        <v>500000</v>
      </c>
      <c r="R114" s="5">
        <f t="shared" si="15"/>
        <v>500000</v>
      </c>
      <c r="S114" s="5">
        <f t="shared" si="19"/>
        <v>500000</v>
      </c>
      <c r="T114" s="5">
        <f t="shared" si="18"/>
        <v>0</v>
      </c>
      <c r="U114" s="24">
        <f t="shared" si="16"/>
        <v>3209065</v>
      </c>
      <c r="V114" s="72"/>
    </row>
    <row r="115" spans="1:22">
      <c r="A115" s="5">
        <v>111</v>
      </c>
      <c r="B115" s="21">
        <v>656</v>
      </c>
      <c r="C115" s="56" t="s">
        <v>852</v>
      </c>
      <c r="D115" s="23">
        <v>0</v>
      </c>
      <c r="E115" s="23">
        <v>538</v>
      </c>
      <c r="F115" s="23">
        <v>0</v>
      </c>
      <c r="G115" s="23">
        <f t="shared" si="17"/>
        <v>26900</v>
      </c>
      <c r="H115" s="23">
        <v>0</v>
      </c>
      <c r="I115" s="23">
        <f t="shared" si="11"/>
        <v>26900</v>
      </c>
      <c r="J115" s="23">
        <v>0</v>
      </c>
      <c r="K115" s="23">
        <f t="shared" si="12"/>
        <v>26900</v>
      </c>
      <c r="L115" s="23">
        <v>0</v>
      </c>
      <c r="M115" s="23">
        <v>0</v>
      </c>
      <c r="N115" s="23">
        <f t="shared" si="13"/>
        <v>0</v>
      </c>
      <c r="O115" s="24">
        <f t="shared" si="14"/>
        <v>26900</v>
      </c>
      <c r="P115" s="5">
        <v>0</v>
      </c>
      <c r="Q115" s="5">
        <v>0</v>
      </c>
      <c r="R115" s="5">
        <f t="shared" si="15"/>
        <v>0</v>
      </c>
      <c r="S115" s="5">
        <f t="shared" si="19"/>
        <v>0</v>
      </c>
      <c r="T115" s="5">
        <f t="shared" si="18"/>
        <v>0</v>
      </c>
      <c r="U115" s="24">
        <f t="shared" si="16"/>
        <v>26900</v>
      </c>
      <c r="V115" s="72"/>
    </row>
    <row r="116" spans="1:22">
      <c r="A116" s="5">
        <v>112</v>
      </c>
      <c r="B116" s="21">
        <v>655</v>
      </c>
      <c r="C116" s="56" t="s">
        <v>850</v>
      </c>
      <c r="D116" s="23">
        <v>0</v>
      </c>
      <c r="E116" s="23">
        <v>678</v>
      </c>
      <c r="F116" s="23">
        <v>0</v>
      </c>
      <c r="G116" s="23">
        <f t="shared" si="17"/>
        <v>33900</v>
      </c>
      <c r="H116" s="23">
        <v>0</v>
      </c>
      <c r="I116" s="23">
        <f t="shared" si="11"/>
        <v>33900</v>
      </c>
      <c r="J116" s="23">
        <v>0</v>
      </c>
      <c r="K116" s="23">
        <f t="shared" si="12"/>
        <v>33900</v>
      </c>
      <c r="L116" s="23">
        <v>0</v>
      </c>
      <c r="M116" s="23">
        <v>0</v>
      </c>
      <c r="N116" s="23">
        <f t="shared" si="13"/>
        <v>0</v>
      </c>
      <c r="O116" s="24">
        <f t="shared" si="14"/>
        <v>33900</v>
      </c>
      <c r="P116" s="5">
        <v>0</v>
      </c>
      <c r="Q116" s="5">
        <v>0</v>
      </c>
      <c r="R116" s="5">
        <f t="shared" si="15"/>
        <v>0</v>
      </c>
      <c r="S116" s="5">
        <f t="shared" si="19"/>
        <v>0</v>
      </c>
      <c r="T116" s="5">
        <f t="shared" si="18"/>
        <v>0</v>
      </c>
      <c r="U116" s="24">
        <f t="shared" si="16"/>
        <v>33900</v>
      </c>
      <c r="V116" s="72"/>
    </row>
    <row r="117" spans="1:22">
      <c r="A117" s="5">
        <v>113</v>
      </c>
      <c r="B117" s="21">
        <v>126</v>
      </c>
      <c r="C117" s="56" t="s">
        <v>514</v>
      </c>
      <c r="D117" s="23">
        <v>0</v>
      </c>
      <c r="E117" s="23">
        <v>983</v>
      </c>
      <c r="F117" s="23">
        <v>444</v>
      </c>
      <c r="G117" s="23">
        <f t="shared" si="17"/>
        <v>38938</v>
      </c>
      <c r="H117" s="23">
        <v>0</v>
      </c>
      <c r="I117" s="23">
        <f t="shared" si="11"/>
        <v>38938</v>
      </c>
      <c r="J117" s="23">
        <v>22482</v>
      </c>
      <c r="K117" s="23">
        <f t="shared" si="12"/>
        <v>16456</v>
      </c>
      <c r="L117" s="23">
        <v>0</v>
      </c>
      <c r="M117" s="23">
        <v>0</v>
      </c>
      <c r="N117" s="23">
        <f t="shared" si="13"/>
        <v>0</v>
      </c>
      <c r="O117" s="24">
        <f t="shared" si="14"/>
        <v>16456</v>
      </c>
      <c r="P117" s="5">
        <v>0</v>
      </c>
      <c r="Q117" s="5">
        <v>0</v>
      </c>
      <c r="R117" s="5">
        <f t="shared" si="15"/>
        <v>0</v>
      </c>
      <c r="S117" s="5">
        <f t="shared" si="19"/>
        <v>0</v>
      </c>
      <c r="T117" s="5">
        <f t="shared" si="18"/>
        <v>0</v>
      </c>
      <c r="U117" s="24">
        <f t="shared" si="16"/>
        <v>16456</v>
      </c>
      <c r="V117" s="72"/>
    </row>
    <row r="118" spans="1:22">
      <c r="A118" s="5">
        <v>114</v>
      </c>
      <c r="B118" s="21">
        <v>125</v>
      </c>
      <c r="C118" s="56" t="s">
        <v>81</v>
      </c>
      <c r="D118" s="23">
        <v>2</v>
      </c>
      <c r="E118" s="23">
        <v>1167</v>
      </c>
      <c r="F118" s="23">
        <v>116</v>
      </c>
      <c r="G118" s="23">
        <f t="shared" si="17"/>
        <v>55762</v>
      </c>
      <c r="H118" s="23">
        <v>50</v>
      </c>
      <c r="I118" s="23">
        <f t="shared" si="11"/>
        <v>55812</v>
      </c>
      <c r="J118" s="23">
        <v>26972</v>
      </c>
      <c r="K118" s="23">
        <f t="shared" si="12"/>
        <v>28840</v>
      </c>
      <c r="L118" s="23">
        <v>287064</v>
      </c>
      <c r="M118" s="23">
        <v>5581</v>
      </c>
      <c r="N118" s="23">
        <f t="shared" si="13"/>
        <v>281483</v>
      </c>
      <c r="O118" s="24">
        <f t="shared" si="14"/>
        <v>23259</v>
      </c>
      <c r="P118" s="5">
        <v>0</v>
      </c>
      <c r="Q118" s="5">
        <v>0</v>
      </c>
      <c r="R118" s="5">
        <f t="shared" si="15"/>
        <v>0</v>
      </c>
      <c r="S118" s="5">
        <f t="shared" si="19"/>
        <v>0</v>
      </c>
      <c r="T118" s="5">
        <f t="shared" si="18"/>
        <v>0</v>
      </c>
      <c r="U118" s="24">
        <f t="shared" si="16"/>
        <v>23259</v>
      </c>
      <c r="V118" s="72"/>
    </row>
    <row r="119" spans="1:22">
      <c r="A119" s="5">
        <v>115</v>
      </c>
      <c r="B119" s="21">
        <v>134</v>
      </c>
      <c r="C119" s="56" t="s">
        <v>532</v>
      </c>
      <c r="D119" s="23">
        <v>0</v>
      </c>
      <c r="E119" s="23">
        <v>2305</v>
      </c>
      <c r="F119" s="23">
        <v>262</v>
      </c>
      <c r="G119" s="23">
        <f t="shared" si="17"/>
        <v>109224</v>
      </c>
      <c r="H119" s="23">
        <v>-150</v>
      </c>
      <c r="I119" s="23">
        <f t="shared" si="11"/>
        <v>109074</v>
      </c>
      <c r="J119" s="23">
        <v>48903</v>
      </c>
      <c r="K119" s="23">
        <f t="shared" si="12"/>
        <v>60171</v>
      </c>
      <c r="L119" s="23">
        <v>0</v>
      </c>
      <c r="M119" s="23">
        <v>0</v>
      </c>
      <c r="N119" s="23">
        <f t="shared" si="13"/>
        <v>0</v>
      </c>
      <c r="O119" s="24">
        <f t="shared" si="14"/>
        <v>60171</v>
      </c>
      <c r="P119" s="5">
        <v>0</v>
      </c>
      <c r="Q119" s="5">
        <v>0</v>
      </c>
      <c r="R119" s="5">
        <f t="shared" si="15"/>
        <v>0</v>
      </c>
      <c r="S119" s="5">
        <f t="shared" si="19"/>
        <v>0</v>
      </c>
      <c r="T119" s="5">
        <f t="shared" si="18"/>
        <v>0</v>
      </c>
      <c r="U119" s="24">
        <f t="shared" si="16"/>
        <v>60171</v>
      </c>
      <c r="V119" s="72"/>
    </row>
    <row r="120" spans="1:22" ht="30">
      <c r="A120" s="5">
        <v>116</v>
      </c>
      <c r="B120" s="21">
        <v>207</v>
      </c>
      <c r="C120" s="56" t="s">
        <v>242</v>
      </c>
      <c r="D120" s="23">
        <v>313</v>
      </c>
      <c r="E120" s="23">
        <v>23986</v>
      </c>
      <c r="F120" s="23">
        <v>491</v>
      </c>
      <c r="G120" s="23">
        <f t="shared" si="17"/>
        <v>1200527</v>
      </c>
      <c r="H120" s="23">
        <v>450</v>
      </c>
      <c r="I120" s="23">
        <f t="shared" si="11"/>
        <v>1200977</v>
      </c>
      <c r="J120" s="23">
        <v>0</v>
      </c>
      <c r="K120" s="23">
        <f t="shared" si="12"/>
        <v>1200977</v>
      </c>
      <c r="L120" s="23">
        <v>32156180</v>
      </c>
      <c r="M120" s="23">
        <v>120098</v>
      </c>
      <c r="N120" s="23">
        <f t="shared" si="13"/>
        <v>32036082</v>
      </c>
      <c r="O120" s="24">
        <f t="shared" si="14"/>
        <v>1080879</v>
      </c>
      <c r="P120" s="5">
        <v>0</v>
      </c>
      <c r="Q120" s="5">
        <v>70000</v>
      </c>
      <c r="R120" s="5">
        <f t="shared" si="15"/>
        <v>70000</v>
      </c>
      <c r="S120" s="5">
        <f t="shared" si="19"/>
        <v>70000</v>
      </c>
      <c r="T120" s="5">
        <f t="shared" si="18"/>
        <v>0</v>
      </c>
      <c r="U120" s="24">
        <f t="shared" si="16"/>
        <v>1010879</v>
      </c>
      <c r="V120" s="72"/>
    </row>
    <row r="121" spans="1:22">
      <c r="A121" s="5">
        <v>117</v>
      </c>
      <c r="B121" s="21">
        <v>619</v>
      </c>
      <c r="C121" s="56" t="s">
        <v>797</v>
      </c>
      <c r="D121" s="23">
        <v>0</v>
      </c>
      <c r="E121" s="23">
        <v>9</v>
      </c>
      <c r="F121" s="23">
        <v>0</v>
      </c>
      <c r="G121" s="23">
        <f t="shared" si="17"/>
        <v>450</v>
      </c>
      <c r="H121" s="23">
        <v>0</v>
      </c>
      <c r="I121" s="23">
        <f t="shared" si="11"/>
        <v>450</v>
      </c>
      <c r="J121" s="23">
        <v>0</v>
      </c>
      <c r="K121" s="23">
        <f t="shared" si="12"/>
        <v>450</v>
      </c>
      <c r="L121" s="23">
        <v>0</v>
      </c>
      <c r="M121" s="23">
        <v>0</v>
      </c>
      <c r="N121" s="23">
        <f t="shared" si="13"/>
        <v>0</v>
      </c>
      <c r="O121" s="24">
        <f t="shared" si="14"/>
        <v>450</v>
      </c>
      <c r="P121" s="5">
        <v>0</v>
      </c>
      <c r="Q121" s="5">
        <v>0</v>
      </c>
      <c r="R121" s="5">
        <f t="shared" si="15"/>
        <v>0</v>
      </c>
      <c r="S121" s="5">
        <f t="shared" si="19"/>
        <v>0</v>
      </c>
      <c r="T121" s="5">
        <f t="shared" si="18"/>
        <v>0</v>
      </c>
      <c r="U121" s="24">
        <f t="shared" si="16"/>
        <v>450</v>
      </c>
      <c r="V121" s="72"/>
    </row>
    <row r="122" spans="1:22">
      <c r="A122" s="5">
        <v>118</v>
      </c>
      <c r="B122" s="21">
        <v>840</v>
      </c>
      <c r="C122" s="56" t="s">
        <v>913</v>
      </c>
      <c r="D122" s="23">
        <v>0</v>
      </c>
      <c r="E122" s="23">
        <v>41156</v>
      </c>
      <c r="F122" s="23">
        <v>41156</v>
      </c>
      <c r="G122" s="23">
        <f t="shared" si="17"/>
        <v>1111212</v>
      </c>
      <c r="H122" s="23">
        <v>0</v>
      </c>
      <c r="I122" s="23">
        <f t="shared" si="11"/>
        <v>1111212</v>
      </c>
      <c r="J122" s="23">
        <v>0</v>
      </c>
      <c r="K122" s="23">
        <f t="shared" si="12"/>
        <v>1111212</v>
      </c>
      <c r="L122" s="23">
        <v>0</v>
      </c>
      <c r="M122" s="23">
        <v>0</v>
      </c>
      <c r="N122" s="23">
        <f t="shared" si="13"/>
        <v>0</v>
      </c>
      <c r="O122" s="24">
        <f t="shared" si="14"/>
        <v>1111212</v>
      </c>
      <c r="P122" s="5">
        <v>0</v>
      </c>
      <c r="Q122" s="5">
        <v>0</v>
      </c>
      <c r="R122" s="5">
        <f t="shared" si="15"/>
        <v>0</v>
      </c>
      <c r="S122" s="5">
        <f t="shared" si="19"/>
        <v>0</v>
      </c>
      <c r="T122" s="5">
        <f t="shared" si="18"/>
        <v>0</v>
      </c>
      <c r="U122" s="24">
        <f t="shared" si="16"/>
        <v>1111212</v>
      </c>
      <c r="V122" s="72"/>
    </row>
    <row r="123" spans="1:22" ht="30">
      <c r="A123" s="5">
        <v>119</v>
      </c>
      <c r="B123" s="21">
        <v>846</v>
      </c>
      <c r="C123" s="56" t="s">
        <v>933</v>
      </c>
      <c r="D123" s="23">
        <v>0</v>
      </c>
      <c r="E123" s="23">
        <v>20166</v>
      </c>
      <c r="F123" s="23">
        <v>20166</v>
      </c>
      <c r="G123" s="23">
        <f t="shared" si="17"/>
        <v>544482</v>
      </c>
      <c r="H123" s="23">
        <v>0</v>
      </c>
      <c r="I123" s="23">
        <f t="shared" si="11"/>
        <v>544482</v>
      </c>
      <c r="J123" s="23">
        <v>0</v>
      </c>
      <c r="K123" s="23">
        <f t="shared" si="12"/>
        <v>544482</v>
      </c>
      <c r="L123" s="23">
        <v>0</v>
      </c>
      <c r="M123" s="23">
        <v>0</v>
      </c>
      <c r="N123" s="23">
        <f t="shared" si="13"/>
        <v>0</v>
      </c>
      <c r="O123" s="24">
        <f t="shared" si="14"/>
        <v>544482</v>
      </c>
      <c r="P123" s="5">
        <v>0</v>
      </c>
      <c r="Q123" s="5">
        <v>0</v>
      </c>
      <c r="R123" s="5">
        <f t="shared" si="15"/>
        <v>0</v>
      </c>
      <c r="S123" s="5">
        <f t="shared" si="19"/>
        <v>0</v>
      </c>
      <c r="T123" s="5">
        <f t="shared" si="18"/>
        <v>0</v>
      </c>
      <c r="U123" s="24">
        <f t="shared" si="16"/>
        <v>544482</v>
      </c>
      <c r="V123" s="72"/>
    </row>
    <row r="124" spans="1:22">
      <c r="A124" s="5">
        <v>120</v>
      </c>
      <c r="B124" s="21">
        <v>646</v>
      </c>
      <c r="C124" s="56" t="s">
        <v>833</v>
      </c>
      <c r="D124" s="23">
        <v>0</v>
      </c>
      <c r="E124" s="23">
        <v>130</v>
      </c>
      <c r="F124" s="23">
        <v>0</v>
      </c>
      <c r="G124" s="23">
        <f t="shared" si="17"/>
        <v>6500</v>
      </c>
      <c r="H124" s="23">
        <v>0</v>
      </c>
      <c r="I124" s="23">
        <f t="shared" si="11"/>
        <v>6500</v>
      </c>
      <c r="J124" s="23">
        <v>0</v>
      </c>
      <c r="K124" s="23">
        <f t="shared" si="12"/>
        <v>6500</v>
      </c>
      <c r="L124" s="23">
        <v>0</v>
      </c>
      <c r="M124" s="23">
        <v>0</v>
      </c>
      <c r="N124" s="23">
        <f t="shared" si="13"/>
        <v>0</v>
      </c>
      <c r="O124" s="24">
        <f t="shared" si="14"/>
        <v>6500</v>
      </c>
      <c r="P124" s="5">
        <v>0</v>
      </c>
      <c r="Q124" s="5">
        <v>0</v>
      </c>
      <c r="R124" s="5">
        <f t="shared" si="15"/>
        <v>0</v>
      </c>
      <c r="S124" s="5">
        <f t="shared" si="19"/>
        <v>0</v>
      </c>
      <c r="T124" s="5">
        <f t="shared" si="18"/>
        <v>0</v>
      </c>
      <c r="U124" s="24">
        <f t="shared" si="16"/>
        <v>6500</v>
      </c>
      <c r="V124" s="72"/>
    </row>
    <row r="125" spans="1:22" s="14" customFormat="1">
      <c r="A125" s="25"/>
      <c r="B125" s="25"/>
      <c r="C125" s="57" t="s">
        <v>1023</v>
      </c>
      <c r="D125" s="26">
        <f t="shared" ref="D125:U125" si="20">SUM(D5:D124)</f>
        <v>1887</v>
      </c>
      <c r="E125" s="25">
        <f t="shared" si="20"/>
        <v>7403047</v>
      </c>
      <c r="F125" s="25">
        <f t="shared" si="20"/>
        <v>820604</v>
      </c>
      <c r="G125" s="25">
        <f t="shared" si="20"/>
        <v>351353938</v>
      </c>
      <c r="H125" s="25">
        <f t="shared" si="20"/>
        <v>34400</v>
      </c>
      <c r="I125" s="25">
        <f t="shared" si="20"/>
        <v>351388338</v>
      </c>
      <c r="J125" s="25">
        <f t="shared" si="20"/>
        <v>126504402</v>
      </c>
      <c r="K125" s="25">
        <f t="shared" si="20"/>
        <v>224883936</v>
      </c>
      <c r="L125" s="27">
        <f t="shared" si="20"/>
        <v>2291818721</v>
      </c>
      <c r="M125" s="27">
        <f t="shared" si="20"/>
        <v>30546466</v>
      </c>
      <c r="N125" s="27">
        <f t="shared" si="20"/>
        <v>2261272255</v>
      </c>
      <c r="O125" s="27">
        <f t="shared" si="20"/>
        <v>194337470</v>
      </c>
      <c r="P125" s="27">
        <f t="shared" si="20"/>
        <v>32845681</v>
      </c>
      <c r="Q125" s="27">
        <f t="shared" si="20"/>
        <v>27430000</v>
      </c>
      <c r="R125" s="27">
        <f t="shared" si="20"/>
        <v>60275681</v>
      </c>
      <c r="S125" s="27">
        <f t="shared" si="20"/>
        <v>27396115</v>
      </c>
      <c r="T125" s="27">
        <f t="shared" si="20"/>
        <v>32879566</v>
      </c>
      <c r="U125" s="27">
        <f t="shared" si="20"/>
        <v>166941355</v>
      </c>
      <c r="V125" s="73"/>
    </row>
    <row r="126" spans="1:22">
      <c r="I126" s="18"/>
      <c r="M126" s="18"/>
      <c r="Q126" s="18"/>
    </row>
    <row r="127" spans="1:22">
      <c r="A127" s="59" t="s">
        <v>1137</v>
      </c>
      <c r="N127" s="18"/>
      <c r="O127" s="18"/>
      <c r="Q127" s="18"/>
      <c r="S127" s="18"/>
    </row>
    <row r="128" spans="1:22">
      <c r="H128" s="18"/>
      <c r="I128" s="18"/>
    </row>
  </sheetData>
  <pageMargins left="0.83" right="0.18" top="1" bottom="0.73" header="0.3" footer="0.84"/>
  <pageSetup paperSize="5" scale="5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Phase-II</vt:lpstr>
      <vt:lpstr>Phase-III</vt:lpstr>
      <vt:lpstr>Phase-III CELC</vt:lpstr>
      <vt:lpstr>RO report on Corruption</vt:lpstr>
      <vt:lpstr>Summary</vt:lpstr>
      <vt:lpstr>Adjt. on act. of mismatch of EA</vt:lpstr>
      <vt:lpstr>Reg wise payment</vt:lpstr>
      <vt:lpstr>'Adjt. on act. of mismatch of EA'!Print_Area</vt:lpstr>
      <vt:lpstr>'Reg wise payment'!Print_Area</vt:lpstr>
      <vt:lpstr>'Adjt. on act. of mismatch of EA'!Print_Titles</vt:lpstr>
      <vt:lpstr>'Reg wise payment'!Print_Titles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2017-12-22T12:04:10Z</dcterms:modified>
</cp:coreProperties>
</file>