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4" i="1"/>
  <c r="G44"/>
  <c r="F44"/>
  <c r="E44"/>
  <c r="D44"/>
  <c r="C44"/>
  <c r="K43"/>
  <c r="J43"/>
  <c r="I43"/>
  <c r="J42"/>
  <c r="K42" s="1"/>
  <c r="I42"/>
  <c r="J41"/>
  <c r="I41"/>
  <c r="K41" s="1"/>
  <c r="J40"/>
  <c r="I40"/>
  <c r="K40" s="1"/>
  <c r="K39"/>
  <c r="J39"/>
  <c r="I39"/>
  <c r="J38"/>
  <c r="K38" s="1"/>
  <c r="I38"/>
  <c r="J37"/>
  <c r="I37"/>
  <c r="K37" s="1"/>
  <c r="J36"/>
  <c r="I36"/>
  <c r="K36" s="1"/>
  <c r="K35"/>
  <c r="J35"/>
  <c r="I35"/>
  <c r="J34"/>
  <c r="K34" s="1"/>
  <c r="I34"/>
  <c r="J33"/>
  <c r="I33"/>
  <c r="K33" s="1"/>
  <c r="J32"/>
  <c r="I32"/>
  <c r="K32" s="1"/>
  <c r="K31"/>
  <c r="J31"/>
  <c r="I31"/>
  <c r="J30"/>
  <c r="K30" s="1"/>
  <c r="I30"/>
  <c r="J29"/>
  <c r="I29"/>
  <c r="K29" s="1"/>
  <c r="J28"/>
  <c r="I28"/>
  <c r="K28" s="1"/>
  <c r="K27"/>
  <c r="J27"/>
  <c r="I27"/>
  <c r="J26"/>
  <c r="K26" s="1"/>
  <c r="I26"/>
  <c r="J24"/>
  <c r="I24"/>
  <c r="K24" s="1"/>
  <c r="J23"/>
  <c r="I23"/>
  <c r="K23" s="1"/>
  <c r="K22"/>
  <c r="J22"/>
  <c r="I22"/>
  <c r="J21"/>
  <c r="K21" s="1"/>
  <c r="I21"/>
  <c r="J20"/>
  <c r="I20"/>
  <c r="K20" s="1"/>
  <c r="J19"/>
  <c r="I19"/>
  <c r="K19" s="1"/>
  <c r="K18"/>
  <c r="J18"/>
  <c r="I18"/>
  <c r="J17"/>
  <c r="K17" s="1"/>
  <c r="I17"/>
  <c r="J16"/>
  <c r="I16"/>
  <c r="K16" s="1"/>
  <c r="J15"/>
  <c r="I15"/>
  <c r="K15" s="1"/>
  <c r="K14"/>
  <c r="J14"/>
  <c r="I14"/>
  <c r="J13"/>
  <c r="K13" s="1"/>
  <c r="I13"/>
  <c r="J12"/>
  <c r="I12"/>
  <c r="K12" s="1"/>
  <c r="J11"/>
  <c r="I11"/>
  <c r="K11" s="1"/>
  <c r="K10"/>
  <c r="J10"/>
  <c r="I10"/>
  <c r="J9"/>
  <c r="K9" s="1"/>
  <c r="I9"/>
  <c r="J8"/>
  <c r="J44" s="1"/>
  <c r="I8"/>
  <c r="K8" s="1"/>
  <c r="J7"/>
  <c r="I7"/>
  <c r="I44" s="1"/>
  <c r="K6"/>
  <c r="J6"/>
  <c r="I6"/>
  <c r="K7" l="1"/>
  <c r="K44" s="1"/>
</calcChain>
</file>

<file path=xl/sharedStrings.xml><?xml version="1.0" encoding="utf-8"?>
<sst xmlns="http://schemas.openxmlformats.org/spreadsheetml/2006/main" count="89" uniqueCount="40">
  <si>
    <t xml:space="preserve">Registrar </t>
  </si>
  <si>
    <t>EA</t>
  </si>
  <si>
    <t>Total No. of Notified (Penalised) DE
(as per revised report)</t>
  </si>
  <si>
    <t xml:space="preserve"> Total No. of Notified (Penalised) BE
(as per revised report)</t>
  </si>
  <si>
    <t>Re-enrolment DE cases submitted ason 10th June'15 out of Col. 3</t>
  </si>
  <si>
    <t xml:space="preserve"> Re-enrolment BE cases submitted ason 10th June'15 out of Col. 4</t>
  </si>
  <si>
    <t>Total matched &amp; aadhaar generated DE  recommended for refund out of Column 5</t>
  </si>
  <si>
    <t>Total matched &amp; aadhaar generated BE recommended for refund out of Column 6</t>
  </si>
  <si>
    <t>Refund on account of re-enrolment of DE</t>
  </si>
  <si>
    <t>Refund on account of re-enrolment of BE</t>
  </si>
  <si>
    <t xml:space="preserve">Total refund </t>
  </si>
  <si>
    <t>Prior to 20.02.2014</t>
  </si>
  <si>
    <t>Bank Of India</t>
  </si>
  <si>
    <t>SHRIKRISHNA KHANDASARI SUGAR M</t>
  </si>
  <si>
    <t>VEETECHNOLOGIES PVT. LTD</t>
  </si>
  <si>
    <t>Bank of Maharashtra</t>
  </si>
  <si>
    <t>Tera Software Ltd</t>
  </si>
  <si>
    <t>Central Bank of India</t>
  </si>
  <si>
    <t>CALANCE SOFTWARE PRIVATE LTD</t>
  </si>
  <si>
    <t>DENA BANK</t>
  </si>
  <si>
    <t xml:space="preserve">Gujarat Infotech Ltd. </t>
  </si>
  <si>
    <t>IAP COMPANY Pvt. Ltd</t>
  </si>
  <si>
    <t>Super Printers</t>
  </si>
  <si>
    <t>Systematic &amp; Advance Const P L</t>
  </si>
  <si>
    <t>Govt of Gujarat</t>
  </si>
  <si>
    <t>GSS Infotech Ltd</t>
  </si>
  <si>
    <t>Silver Touch Technologies Ltd</t>
  </si>
  <si>
    <t>Govt of Maharashtra</t>
  </si>
  <si>
    <t>Karvy Computershare Private Li</t>
  </si>
  <si>
    <t>Netlink software Pvt Ltd</t>
  </si>
  <si>
    <t>Rudranee Infotech Ltd</t>
  </si>
  <si>
    <t>IDBI Bank ltd</t>
  </si>
  <si>
    <t>SREEVEN INFOCOM LIMITED</t>
  </si>
  <si>
    <t>Union Bank</t>
  </si>
  <si>
    <t>Smart Chip Limited</t>
  </si>
  <si>
    <t>Vakrangee Softwares Limited</t>
  </si>
  <si>
    <t>On or after 20.02.2014</t>
  </si>
  <si>
    <t>AVVAS INFOTECH PVT  LTD</t>
  </si>
  <si>
    <t>TOTAL</t>
  </si>
  <si>
    <t>Details of payment on account of DE/BE re-enrolment based on RO,Mumbai letter No.8/83/2014-Enrol-Penalty/434 dated 12.06.2015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</si>
</sst>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19" workbookViewId="0">
      <selection activeCell="B3" sqref="B3"/>
    </sheetView>
  </sheetViews>
  <sheetFormatPr defaultRowHeight="15"/>
  <cols>
    <col min="1" max="1" width="20.42578125" bestFit="1" customWidth="1"/>
    <col min="2" max="2" width="34.42578125" bestFit="1" customWidth="1"/>
  </cols>
  <sheetData>
    <row r="1" spans="1:11" ht="18.75">
      <c r="A1" s="4" t="s">
        <v>39</v>
      </c>
    </row>
    <row r="2" spans="1:11" ht="18.75">
      <c r="A2" s="4"/>
    </row>
    <row r="3" spans="1:11" ht="19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>
      <c r="A4" s="1">
        <v>1</v>
      </c>
      <c r="B4" s="1">
        <v>2</v>
      </c>
      <c r="C4" s="1">
        <v>3</v>
      </c>
      <c r="D4" s="1">
        <v>4</v>
      </c>
      <c r="E4" s="1">
        <v>6</v>
      </c>
      <c r="F4" s="1">
        <v>5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>
      <c r="A5" s="1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2" t="s">
        <v>12</v>
      </c>
      <c r="B6" s="2" t="s">
        <v>13</v>
      </c>
      <c r="C6" s="2">
        <v>2972</v>
      </c>
      <c r="D6" s="2">
        <v>16044</v>
      </c>
      <c r="E6" s="2">
        <v>355</v>
      </c>
      <c r="F6" s="2">
        <v>4536</v>
      </c>
      <c r="G6" s="2">
        <v>307</v>
      </c>
      <c r="H6" s="2">
        <v>4100</v>
      </c>
      <c r="I6" s="2">
        <f t="shared" ref="I6:I24" si="0">G6*100</f>
        <v>30700</v>
      </c>
      <c r="J6" s="2">
        <f t="shared" ref="J6:J24" si="1">H6*450</f>
        <v>1845000</v>
      </c>
      <c r="K6" s="2">
        <f>I6+J6</f>
        <v>1875700</v>
      </c>
    </row>
    <row r="7" spans="1:11">
      <c r="A7" s="2" t="s">
        <v>12</v>
      </c>
      <c r="B7" s="2" t="s">
        <v>14</v>
      </c>
      <c r="C7" s="2">
        <v>1119</v>
      </c>
      <c r="D7" s="2">
        <v>11762</v>
      </c>
      <c r="E7" s="2">
        <v>11</v>
      </c>
      <c r="F7" s="2">
        <v>1111</v>
      </c>
      <c r="G7" s="2">
        <v>9</v>
      </c>
      <c r="H7" s="2">
        <v>934</v>
      </c>
      <c r="I7" s="2">
        <f t="shared" si="0"/>
        <v>900</v>
      </c>
      <c r="J7" s="2">
        <f t="shared" si="1"/>
        <v>420300</v>
      </c>
      <c r="K7" s="2">
        <f t="shared" ref="K7:K24" si="2">I7+J7</f>
        <v>421200</v>
      </c>
    </row>
    <row r="8" spans="1:11">
      <c r="A8" s="2" t="s">
        <v>15</v>
      </c>
      <c r="B8" s="2" t="s">
        <v>16</v>
      </c>
      <c r="C8" s="2">
        <v>1092</v>
      </c>
      <c r="D8" s="2">
        <v>12640</v>
      </c>
      <c r="E8" s="2">
        <v>61</v>
      </c>
      <c r="F8" s="2">
        <v>2608</v>
      </c>
      <c r="G8" s="2">
        <v>51</v>
      </c>
      <c r="H8" s="2">
        <v>2399</v>
      </c>
      <c r="I8" s="2">
        <f t="shared" si="0"/>
        <v>5100</v>
      </c>
      <c r="J8" s="2">
        <f t="shared" si="1"/>
        <v>1079550</v>
      </c>
      <c r="K8" s="2">
        <f t="shared" si="2"/>
        <v>1084650</v>
      </c>
    </row>
    <row r="9" spans="1:11">
      <c r="A9" s="2" t="s">
        <v>17</v>
      </c>
      <c r="B9" s="2" t="s">
        <v>18</v>
      </c>
      <c r="C9" s="2">
        <v>2974</v>
      </c>
      <c r="D9" s="2">
        <v>5130</v>
      </c>
      <c r="E9" s="2">
        <v>104</v>
      </c>
      <c r="F9" s="2">
        <v>48</v>
      </c>
      <c r="G9" s="2">
        <v>83</v>
      </c>
      <c r="H9" s="2">
        <v>45</v>
      </c>
      <c r="I9" s="2">
        <f t="shared" si="0"/>
        <v>8300</v>
      </c>
      <c r="J9" s="2">
        <f t="shared" si="1"/>
        <v>20250</v>
      </c>
      <c r="K9" s="2">
        <f t="shared" si="2"/>
        <v>28550</v>
      </c>
    </row>
    <row r="10" spans="1:11">
      <c r="A10" s="2" t="s">
        <v>19</v>
      </c>
      <c r="B10" s="2" t="s">
        <v>18</v>
      </c>
      <c r="C10" s="2">
        <v>642</v>
      </c>
      <c r="D10" s="2">
        <v>11265</v>
      </c>
      <c r="E10" s="2">
        <v>68</v>
      </c>
      <c r="F10" s="2">
        <v>1982</v>
      </c>
      <c r="G10" s="2">
        <v>50</v>
      </c>
      <c r="H10" s="2">
        <v>1763</v>
      </c>
      <c r="I10" s="2">
        <f t="shared" si="0"/>
        <v>5000</v>
      </c>
      <c r="J10" s="2">
        <f t="shared" si="1"/>
        <v>793350</v>
      </c>
      <c r="K10" s="2">
        <f t="shared" si="2"/>
        <v>798350</v>
      </c>
    </row>
    <row r="11" spans="1:11">
      <c r="A11" s="2" t="s">
        <v>19</v>
      </c>
      <c r="B11" s="2" t="s">
        <v>20</v>
      </c>
      <c r="C11" s="2">
        <v>73</v>
      </c>
      <c r="D11" s="2">
        <v>893</v>
      </c>
      <c r="E11" s="2">
        <v>19</v>
      </c>
      <c r="F11" s="2">
        <v>522</v>
      </c>
      <c r="G11" s="2">
        <v>18</v>
      </c>
      <c r="H11" s="2">
        <v>497</v>
      </c>
      <c r="I11" s="2">
        <f t="shared" si="0"/>
        <v>1800</v>
      </c>
      <c r="J11" s="2">
        <f t="shared" si="1"/>
        <v>223650</v>
      </c>
      <c r="K11" s="2">
        <f t="shared" si="2"/>
        <v>225450</v>
      </c>
    </row>
    <row r="12" spans="1:11">
      <c r="A12" s="2" t="s">
        <v>19</v>
      </c>
      <c r="B12" s="2" t="s">
        <v>21</v>
      </c>
      <c r="C12" s="2">
        <v>89</v>
      </c>
      <c r="D12" s="2">
        <v>7716</v>
      </c>
      <c r="E12" s="2"/>
      <c r="F12" s="2">
        <v>19</v>
      </c>
      <c r="G12" s="2">
        <v>0</v>
      </c>
      <c r="H12" s="2">
        <v>13</v>
      </c>
      <c r="I12" s="2">
        <f t="shared" si="0"/>
        <v>0</v>
      </c>
      <c r="J12" s="2">
        <f t="shared" si="1"/>
        <v>5850</v>
      </c>
      <c r="K12" s="2">
        <f t="shared" si="2"/>
        <v>5850</v>
      </c>
    </row>
    <row r="13" spans="1:11">
      <c r="A13" s="2" t="s">
        <v>19</v>
      </c>
      <c r="B13" s="2" t="s">
        <v>22</v>
      </c>
      <c r="C13" s="2">
        <v>222</v>
      </c>
      <c r="D13" s="2">
        <v>3504</v>
      </c>
      <c r="E13" s="2">
        <v>12</v>
      </c>
      <c r="F13" s="2">
        <v>1422</v>
      </c>
      <c r="G13" s="2">
        <v>10</v>
      </c>
      <c r="H13" s="2">
        <v>1376</v>
      </c>
      <c r="I13" s="2">
        <f t="shared" si="0"/>
        <v>1000</v>
      </c>
      <c r="J13" s="2">
        <f t="shared" si="1"/>
        <v>619200</v>
      </c>
      <c r="K13" s="2">
        <f t="shared" si="2"/>
        <v>620200</v>
      </c>
    </row>
    <row r="14" spans="1:11">
      <c r="A14" s="2" t="s">
        <v>19</v>
      </c>
      <c r="B14" s="2" t="s">
        <v>23</v>
      </c>
      <c r="C14" s="2">
        <v>678</v>
      </c>
      <c r="D14" s="2">
        <v>14801</v>
      </c>
      <c r="E14" s="2">
        <v>59</v>
      </c>
      <c r="F14" s="2">
        <v>958</v>
      </c>
      <c r="G14" s="2">
        <v>45</v>
      </c>
      <c r="H14" s="2">
        <v>877</v>
      </c>
      <c r="I14" s="2">
        <f t="shared" si="0"/>
        <v>4500</v>
      </c>
      <c r="J14" s="2">
        <f t="shared" si="1"/>
        <v>394650</v>
      </c>
      <c r="K14" s="2">
        <f t="shared" si="2"/>
        <v>399150</v>
      </c>
    </row>
    <row r="15" spans="1:11">
      <c r="A15" s="2" t="s">
        <v>24</v>
      </c>
      <c r="B15" s="2" t="s">
        <v>25</v>
      </c>
      <c r="C15" s="2">
        <v>1948</v>
      </c>
      <c r="D15" s="2">
        <v>11962</v>
      </c>
      <c r="E15" s="2"/>
      <c r="F15" s="2">
        <v>2528</v>
      </c>
      <c r="G15" s="2">
        <v>0</v>
      </c>
      <c r="H15" s="2">
        <v>2386</v>
      </c>
      <c r="I15" s="2">
        <f t="shared" si="0"/>
        <v>0</v>
      </c>
      <c r="J15" s="2">
        <f t="shared" si="1"/>
        <v>1073700</v>
      </c>
      <c r="K15" s="2">
        <f t="shared" si="2"/>
        <v>1073700</v>
      </c>
    </row>
    <row r="16" spans="1:11">
      <c r="A16" s="2" t="s">
        <v>24</v>
      </c>
      <c r="B16" s="2" t="s">
        <v>26</v>
      </c>
      <c r="C16" s="2">
        <v>6280</v>
      </c>
      <c r="D16" s="2">
        <v>65428</v>
      </c>
      <c r="E16" s="2">
        <v>230</v>
      </c>
      <c r="F16" s="2">
        <v>16042</v>
      </c>
      <c r="G16" s="2">
        <v>182</v>
      </c>
      <c r="H16" s="2">
        <v>14433</v>
      </c>
      <c r="I16" s="2">
        <f t="shared" si="0"/>
        <v>18200</v>
      </c>
      <c r="J16" s="2">
        <f t="shared" si="1"/>
        <v>6494850</v>
      </c>
      <c r="K16" s="2">
        <f t="shared" si="2"/>
        <v>6513050</v>
      </c>
    </row>
    <row r="17" spans="1:11">
      <c r="A17" s="2" t="s">
        <v>24</v>
      </c>
      <c r="B17" s="2" t="s">
        <v>16</v>
      </c>
      <c r="C17" s="2">
        <v>2715</v>
      </c>
      <c r="D17" s="2">
        <v>5380</v>
      </c>
      <c r="E17" s="2">
        <v>195</v>
      </c>
      <c r="F17" s="2">
        <v>1463</v>
      </c>
      <c r="G17" s="2">
        <v>174</v>
      </c>
      <c r="H17" s="2">
        <v>1393</v>
      </c>
      <c r="I17" s="2">
        <f t="shared" si="0"/>
        <v>17400</v>
      </c>
      <c r="J17" s="2">
        <f t="shared" si="1"/>
        <v>626850</v>
      </c>
      <c r="K17" s="2">
        <f t="shared" si="2"/>
        <v>644250</v>
      </c>
    </row>
    <row r="18" spans="1:11">
      <c r="A18" s="2" t="s">
        <v>27</v>
      </c>
      <c r="B18" s="2" t="s">
        <v>28</v>
      </c>
      <c r="C18" s="2">
        <v>2748</v>
      </c>
      <c r="D18" s="2">
        <v>7046</v>
      </c>
      <c r="E18" s="2">
        <v>18</v>
      </c>
      <c r="F18" s="2">
        <v>246</v>
      </c>
      <c r="G18" s="2">
        <v>4</v>
      </c>
      <c r="H18" s="2">
        <v>122</v>
      </c>
      <c r="I18" s="2">
        <f t="shared" si="0"/>
        <v>400</v>
      </c>
      <c r="J18" s="2">
        <f t="shared" si="1"/>
        <v>54900</v>
      </c>
      <c r="K18" s="2">
        <f t="shared" si="2"/>
        <v>55300</v>
      </c>
    </row>
    <row r="19" spans="1:11">
      <c r="A19" s="2" t="s">
        <v>27</v>
      </c>
      <c r="B19" s="2" t="s">
        <v>29</v>
      </c>
      <c r="C19" s="2">
        <v>1410</v>
      </c>
      <c r="D19" s="2">
        <v>21114</v>
      </c>
      <c r="E19" s="2">
        <v>147</v>
      </c>
      <c r="F19" s="2">
        <v>3099</v>
      </c>
      <c r="G19" s="2">
        <v>123</v>
      </c>
      <c r="H19" s="2">
        <v>2836</v>
      </c>
      <c r="I19" s="2">
        <f t="shared" si="0"/>
        <v>12300</v>
      </c>
      <c r="J19" s="2">
        <f t="shared" si="1"/>
        <v>1276200</v>
      </c>
      <c r="K19" s="2">
        <f t="shared" si="2"/>
        <v>1288500</v>
      </c>
    </row>
    <row r="20" spans="1:11">
      <c r="A20" s="2" t="s">
        <v>27</v>
      </c>
      <c r="B20" s="2" t="s">
        <v>30</v>
      </c>
      <c r="C20" s="2">
        <v>214</v>
      </c>
      <c r="D20" s="2">
        <v>2438</v>
      </c>
      <c r="E20" s="2">
        <v>7</v>
      </c>
      <c r="F20" s="2">
        <v>184</v>
      </c>
      <c r="G20" s="2">
        <v>3</v>
      </c>
      <c r="H20" s="2">
        <v>129</v>
      </c>
      <c r="I20" s="2">
        <f t="shared" si="0"/>
        <v>300</v>
      </c>
      <c r="J20" s="2">
        <f t="shared" si="1"/>
        <v>58050</v>
      </c>
      <c r="K20" s="2">
        <f t="shared" si="2"/>
        <v>58350</v>
      </c>
    </row>
    <row r="21" spans="1:11">
      <c r="A21" s="2" t="s">
        <v>27</v>
      </c>
      <c r="B21" s="2" t="s">
        <v>16</v>
      </c>
      <c r="C21" s="2">
        <v>14</v>
      </c>
      <c r="D21" s="2">
        <v>61</v>
      </c>
      <c r="E21" s="2">
        <v>2</v>
      </c>
      <c r="F21" s="2">
        <v>20</v>
      </c>
      <c r="G21" s="2">
        <v>1</v>
      </c>
      <c r="H21" s="2">
        <v>15</v>
      </c>
      <c r="I21" s="2">
        <f t="shared" si="0"/>
        <v>100</v>
      </c>
      <c r="J21" s="2">
        <f t="shared" si="1"/>
        <v>6750</v>
      </c>
      <c r="K21" s="2">
        <f t="shared" si="2"/>
        <v>6850</v>
      </c>
    </row>
    <row r="22" spans="1:11">
      <c r="A22" s="2" t="s">
        <v>31</v>
      </c>
      <c r="B22" s="2" t="s">
        <v>32</v>
      </c>
      <c r="C22" s="2">
        <v>1617</v>
      </c>
      <c r="D22" s="2">
        <v>22540</v>
      </c>
      <c r="E22" s="2">
        <v>6</v>
      </c>
      <c r="F22" s="2">
        <v>855</v>
      </c>
      <c r="G22" s="2">
        <v>6</v>
      </c>
      <c r="H22" s="2">
        <v>795</v>
      </c>
      <c r="I22" s="2">
        <f t="shared" si="0"/>
        <v>600</v>
      </c>
      <c r="J22" s="2">
        <f t="shared" si="1"/>
        <v>357750</v>
      </c>
      <c r="K22" s="2">
        <f t="shared" si="2"/>
        <v>358350</v>
      </c>
    </row>
    <row r="23" spans="1:11">
      <c r="A23" s="2" t="s">
        <v>33</v>
      </c>
      <c r="B23" s="2" t="s">
        <v>34</v>
      </c>
      <c r="C23" s="2">
        <v>5246</v>
      </c>
      <c r="D23" s="2">
        <v>34370</v>
      </c>
      <c r="E23" s="2">
        <v>562</v>
      </c>
      <c r="F23" s="2">
        <v>7892</v>
      </c>
      <c r="G23" s="2">
        <v>175</v>
      </c>
      <c r="H23" s="2">
        <v>6881</v>
      </c>
      <c r="I23" s="2">
        <f t="shared" si="0"/>
        <v>17500</v>
      </c>
      <c r="J23" s="2">
        <f t="shared" si="1"/>
        <v>3096450</v>
      </c>
      <c r="K23" s="2">
        <f t="shared" si="2"/>
        <v>3113950</v>
      </c>
    </row>
    <row r="24" spans="1:11">
      <c r="A24" s="2" t="s">
        <v>33</v>
      </c>
      <c r="B24" s="2" t="s">
        <v>35</v>
      </c>
      <c r="C24" s="2">
        <v>23321</v>
      </c>
      <c r="D24" s="2">
        <v>77696</v>
      </c>
      <c r="E24" s="2">
        <v>168</v>
      </c>
      <c r="F24" s="2">
        <v>13438</v>
      </c>
      <c r="G24" s="2">
        <v>145</v>
      </c>
      <c r="H24" s="2">
        <v>12317</v>
      </c>
      <c r="I24" s="2">
        <f t="shared" si="0"/>
        <v>14500</v>
      </c>
      <c r="J24" s="2">
        <f t="shared" si="1"/>
        <v>5542650</v>
      </c>
      <c r="K24" s="2">
        <f t="shared" si="2"/>
        <v>5557150</v>
      </c>
    </row>
    <row r="25" spans="1:11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2" t="s">
        <v>12</v>
      </c>
      <c r="B26" s="2" t="s">
        <v>13</v>
      </c>
      <c r="C26" s="2">
        <v>605</v>
      </c>
      <c r="D26" s="2">
        <v>3610</v>
      </c>
      <c r="E26" s="2">
        <v>43</v>
      </c>
      <c r="F26" s="2">
        <v>907</v>
      </c>
      <c r="G26" s="2">
        <v>40</v>
      </c>
      <c r="H26" s="2">
        <v>824</v>
      </c>
      <c r="I26" s="2">
        <f>G26*50</f>
        <v>2000</v>
      </c>
      <c r="J26" s="2">
        <f>H26*150</f>
        <v>123600</v>
      </c>
      <c r="K26" s="2">
        <f>I26+J26</f>
        <v>125600</v>
      </c>
    </row>
    <row r="27" spans="1:11">
      <c r="A27" s="2" t="s">
        <v>12</v>
      </c>
      <c r="B27" s="2" t="s">
        <v>14</v>
      </c>
      <c r="C27" s="2">
        <v>130</v>
      </c>
      <c r="D27" s="2">
        <v>4461</v>
      </c>
      <c r="E27" s="2">
        <v>11</v>
      </c>
      <c r="F27" s="2">
        <v>210</v>
      </c>
      <c r="G27" s="2">
        <v>7</v>
      </c>
      <c r="H27" s="2">
        <v>168</v>
      </c>
      <c r="I27" s="2">
        <f t="shared" ref="I27:I43" si="3">G27*50</f>
        <v>350</v>
      </c>
      <c r="J27" s="2">
        <f t="shared" ref="J27:J43" si="4">H27*150</f>
        <v>25200</v>
      </c>
      <c r="K27" s="2">
        <f t="shared" ref="K27:K43" si="5">I27+J27</f>
        <v>25550</v>
      </c>
    </row>
    <row r="28" spans="1:11">
      <c r="A28" s="2" t="s">
        <v>15</v>
      </c>
      <c r="B28" s="2" t="s">
        <v>16</v>
      </c>
      <c r="C28" s="2">
        <v>298</v>
      </c>
      <c r="D28" s="2">
        <v>11446</v>
      </c>
      <c r="E28" s="2">
        <v>12</v>
      </c>
      <c r="F28" s="2">
        <v>1088</v>
      </c>
      <c r="G28" s="2">
        <v>11</v>
      </c>
      <c r="H28" s="2">
        <v>908</v>
      </c>
      <c r="I28" s="2">
        <f t="shared" si="3"/>
        <v>550</v>
      </c>
      <c r="J28" s="2">
        <f t="shared" si="4"/>
        <v>136200</v>
      </c>
      <c r="K28" s="2">
        <f t="shared" si="5"/>
        <v>136750</v>
      </c>
    </row>
    <row r="29" spans="1:11">
      <c r="A29" s="2" t="s">
        <v>17</v>
      </c>
      <c r="B29" s="2" t="s">
        <v>18</v>
      </c>
      <c r="C29" s="2">
        <v>175</v>
      </c>
      <c r="D29" s="2">
        <v>1128</v>
      </c>
      <c r="E29" s="2">
        <v>4</v>
      </c>
      <c r="F29" s="2">
        <v>9</v>
      </c>
      <c r="G29" s="2">
        <v>3</v>
      </c>
      <c r="H29" s="2">
        <v>6</v>
      </c>
      <c r="I29" s="2">
        <f t="shared" si="3"/>
        <v>150</v>
      </c>
      <c r="J29" s="2">
        <f t="shared" si="4"/>
        <v>900</v>
      </c>
      <c r="K29" s="2">
        <f t="shared" si="5"/>
        <v>1050</v>
      </c>
    </row>
    <row r="30" spans="1:11">
      <c r="A30" s="2" t="s">
        <v>19</v>
      </c>
      <c r="B30" s="2" t="s">
        <v>37</v>
      </c>
      <c r="C30" s="2">
        <v>375</v>
      </c>
      <c r="D30" s="2">
        <v>12266</v>
      </c>
      <c r="E30" s="2"/>
      <c r="F30" s="2">
        <v>801</v>
      </c>
      <c r="G30" s="2">
        <v>0</v>
      </c>
      <c r="H30" s="2">
        <v>745</v>
      </c>
      <c r="I30" s="2">
        <f t="shared" si="3"/>
        <v>0</v>
      </c>
      <c r="J30" s="2">
        <f t="shared" si="4"/>
        <v>111750</v>
      </c>
      <c r="K30" s="2">
        <f t="shared" si="5"/>
        <v>111750</v>
      </c>
    </row>
    <row r="31" spans="1:11">
      <c r="A31" s="2" t="s">
        <v>19</v>
      </c>
      <c r="B31" s="2" t="s">
        <v>18</v>
      </c>
      <c r="C31" s="2">
        <v>737</v>
      </c>
      <c r="D31" s="2">
        <v>6268</v>
      </c>
      <c r="E31" s="2">
        <v>64</v>
      </c>
      <c r="F31" s="2">
        <v>804</v>
      </c>
      <c r="G31" s="2">
        <v>48</v>
      </c>
      <c r="H31" s="2">
        <v>743</v>
      </c>
      <c r="I31" s="2">
        <f t="shared" si="3"/>
        <v>2400</v>
      </c>
      <c r="J31" s="2">
        <f t="shared" si="4"/>
        <v>111450</v>
      </c>
      <c r="K31" s="2">
        <f t="shared" si="5"/>
        <v>113850</v>
      </c>
    </row>
    <row r="32" spans="1:11">
      <c r="A32" s="2" t="s">
        <v>19</v>
      </c>
      <c r="B32" s="2" t="s">
        <v>20</v>
      </c>
      <c r="C32" s="2">
        <v>9</v>
      </c>
      <c r="D32" s="2">
        <v>124</v>
      </c>
      <c r="E32" s="2">
        <v>2</v>
      </c>
      <c r="F32" s="2">
        <v>67</v>
      </c>
      <c r="G32" s="2">
        <v>2</v>
      </c>
      <c r="H32" s="2">
        <v>63</v>
      </c>
      <c r="I32" s="2">
        <f t="shared" si="3"/>
        <v>100</v>
      </c>
      <c r="J32" s="2">
        <f t="shared" si="4"/>
        <v>9450</v>
      </c>
      <c r="K32" s="2">
        <f t="shared" si="5"/>
        <v>9550</v>
      </c>
    </row>
    <row r="33" spans="1:11">
      <c r="A33" s="2" t="s">
        <v>19</v>
      </c>
      <c r="B33" s="2" t="s">
        <v>22</v>
      </c>
      <c r="C33" s="2">
        <v>27</v>
      </c>
      <c r="D33" s="2">
        <v>141</v>
      </c>
      <c r="E33" s="2">
        <v>1</v>
      </c>
      <c r="F33" s="2">
        <v>2</v>
      </c>
      <c r="G33" s="2">
        <v>1</v>
      </c>
      <c r="H33" s="2">
        <v>2</v>
      </c>
      <c r="I33" s="2">
        <f t="shared" si="3"/>
        <v>50</v>
      </c>
      <c r="J33" s="2">
        <f t="shared" si="4"/>
        <v>300</v>
      </c>
      <c r="K33" s="2">
        <f t="shared" si="5"/>
        <v>350</v>
      </c>
    </row>
    <row r="34" spans="1:11">
      <c r="A34" s="2" t="s">
        <v>19</v>
      </c>
      <c r="B34" s="2" t="s">
        <v>23</v>
      </c>
      <c r="C34" s="2">
        <v>60</v>
      </c>
      <c r="D34" s="2">
        <v>2664</v>
      </c>
      <c r="E34" s="2"/>
      <c r="F34" s="2">
        <v>77</v>
      </c>
      <c r="G34" s="2">
        <v>0</v>
      </c>
      <c r="H34" s="2">
        <v>69</v>
      </c>
      <c r="I34" s="2">
        <f t="shared" si="3"/>
        <v>0</v>
      </c>
      <c r="J34" s="2">
        <f t="shared" si="4"/>
        <v>10350</v>
      </c>
      <c r="K34" s="2">
        <f t="shared" si="5"/>
        <v>10350</v>
      </c>
    </row>
    <row r="35" spans="1:11">
      <c r="A35" s="2" t="s">
        <v>24</v>
      </c>
      <c r="B35" s="2" t="s">
        <v>25</v>
      </c>
      <c r="C35" s="2">
        <v>301</v>
      </c>
      <c r="D35" s="2">
        <v>6096</v>
      </c>
      <c r="E35" s="2"/>
      <c r="F35" s="2">
        <v>902</v>
      </c>
      <c r="G35" s="2">
        <v>0</v>
      </c>
      <c r="H35" s="2">
        <v>840</v>
      </c>
      <c r="I35" s="2">
        <f t="shared" si="3"/>
        <v>0</v>
      </c>
      <c r="J35" s="2">
        <f t="shared" si="4"/>
        <v>126000</v>
      </c>
      <c r="K35" s="2">
        <f t="shared" si="5"/>
        <v>126000</v>
      </c>
    </row>
    <row r="36" spans="1:11">
      <c r="A36" s="2" t="s">
        <v>24</v>
      </c>
      <c r="B36" s="2" t="s">
        <v>26</v>
      </c>
      <c r="C36" s="2">
        <v>475</v>
      </c>
      <c r="D36" s="2">
        <v>18424</v>
      </c>
      <c r="E36" s="2">
        <v>24</v>
      </c>
      <c r="F36" s="2">
        <v>4663</v>
      </c>
      <c r="G36" s="2">
        <v>22</v>
      </c>
      <c r="H36" s="2">
        <v>4178</v>
      </c>
      <c r="I36" s="2">
        <f t="shared" si="3"/>
        <v>1100</v>
      </c>
      <c r="J36" s="2">
        <f t="shared" si="4"/>
        <v>626700</v>
      </c>
      <c r="K36" s="2">
        <f t="shared" si="5"/>
        <v>627800</v>
      </c>
    </row>
    <row r="37" spans="1:11">
      <c r="A37" s="2" t="s">
        <v>24</v>
      </c>
      <c r="B37" s="2" t="s">
        <v>16</v>
      </c>
      <c r="C37" s="2">
        <v>249</v>
      </c>
      <c r="D37" s="2">
        <v>2315</v>
      </c>
      <c r="E37" s="2">
        <v>7</v>
      </c>
      <c r="F37" s="2">
        <v>242</v>
      </c>
      <c r="G37" s="2">
        <v>3</v>
      </c>
      <c r="H37" s="2">
        <v>231</v>
      </c>
      <c r="I37" s="2">
        <f t="shared" si="3"/>
        <v>150</v>
      </c>
      <c r="J37" s="2">
        <f t="shared" si="4"/>
        <v>34650</v>
      </c>
      <c r="K37" s="2">
        <f t="shared" si="5"/>
        <v>34800</v>
      </c>
    </row>
    <row r="38" spans="1:11">
      <c r="A38" s="2" t="s">
        <v>27</v>
      </c>
      <c r="B38" s="2" t="s">
        <v>28</v>
      </c>
      <c r="C38" s="2">
        <v>190</v>
      </c>
      <c r="D38" s="2">
        <v>1061</v>
      </c>
      <c r="E38" s="2"/>
      <c r="F38" s="2">
        <v>49</v>
      </c>
      <c r="G38" s="2">
        <v>0</v>
      </c>
      <c r="H38" s="2">
        <v>29</v>
      </c>
      <c r="I38" s="2">
        <f t="shared" si="3"/>
        <v>0</v>
      </c>
      <c r="J38" s="2">
        <f t="shared" si="4"/>
        <v>4350</v>
      </c>
      <c r="K38" s="2">
        <f t="shared" si="5"/>
        <v>4350</v>
      </c>
    </row>
    <row r="39" spans="1:11">
      <c r="A39" s="2" t="s">
        <v>27</v>
      </c>
      <c r="B39" s="2" t="s">
        <v>29</v>
      </c>
      <c r="C39" s="2">
        <v>52</v>
      </c>
      <c r="D39" s="2">
        <v>3601</v>
      </c>
      <c r="E39" s="2">
        <v>1</v>
      </c>
      <c r="F39" s="2">
        <v>216</v>
      </c>
      <c r="G39" s="2">
        <v>1</v>
      </c>
      <c r="H39" s="2">
        <v>203</v>
      </c>
      <c r="I39" s="2">
        <f t="shared" si="3"/>
        <v>50</v>
      </c>
      <c r="J39" s="2">
        <f t="shared" si="4"/>
        <v>30450</v>
      </c>
      <c r="K39" s="2">
        <f t="shared" si="5"/>
        <v>30500</v>
      </c>
    </row>
    <row r="40" spans="1:11">
      <c r="A40" s="2" t="s">
        <v>27</v>
      </c>
      <c r="B40" s="2" t="s">
        <v>16</v>
      </c>
      <c r="C40" s="2">
        <v>3</v>
      </c>
      <c r="D40" s="2">
        <v>0</v>
      </c>
      <c r="E40" s="2">
        <v>2</v>
      </c>
      <c r="F40" s="2"/>
      <c r="G40" s="2">
        <v>1</v>
      </c>
      <c r="H40" s="2">
        <v>0</v>
      </c>
      <c r="I40" s="2">
        <f t="shared" si="3"/>
        <v>50</v>
      </c>
      <c r="J40" s="2">
        <f t="shared" si="4"/>
        <v>0</v>
      </c>
      <c r="K40" s="2">
        <f t="shared" si="5"/>
        <v>50</v>
      </c>
    </row>
    <row r="41" spans="1:11">
      <c r="A41" s="2" t="s">
        <v>31</v>
      </c>
      <c r="B41" s="2" t="s">
        <v>32</v>
      </c>
      <c r="C41" s="2">
        <v>93</v>
      </c>
      <c r="D41" s="2">
        <v>4262</v>
      </c>
      <c r="E41" s="2"/>
      <c r="F41" s="2">
        <v>110</v>
      </c>
      <c r="G41" s="2">
        <v>0</v>
      </c>
      <c r="H41" s="2">
        <v>102</v>
      </c>
      <c r="I41" s="2">
        <f t="shared" si="3"/>
        <v>0</v>
      </c>
      <c r="J41" s="2">
        <f t="shared" si="4"/>
        <v>15300</v>
      </c>
      <c r="K41" s="2">
        <f t="shared" si="5"/>
        <v>15300</v>
      </c>
    </row>
    <row r="42" spans="1:11">
      <c r="A42" s="2" t="s">
        <v>33</v>
      </c>
      <c r="B42" s="2" t="s">
        <v>34</v>
      </c>
      <c r="C42" s="2">
        <v>114</v>
      </c>
      <c r="D42" s="2">
        <v>5825</v>
      </c>
      <c r="E42" s="2">
        <v>7</v>
      </c>
      <c r="F42" s="2">
        <v>1889</v>
      </c>
      <c r="G42" s="2">
        <v>5</v>
      </c>
      <c r="H42" s="2">
        <v>1760</v>
      </c>
      <c r="I42" s="2">
        <f t="shared" si="3"/>
        <v>250</v>
      </c>
      <c r="J42" s="2">
        <f t="shared" si="4"/>
        <v>264000</v>
      </c>
      <c r="K42" s="2">
        <f t="shared" si="5"/>
        <v>264250</v>
      </c>
    </row>
    <row r="43" spans="1:11">
      <c r="A43" s="2" t="s">
        <v>33</v>
      </c>
      <c r="B43" s="2" t="s">
        <v>35</v>
      </c>
      <c r="C43" s="2">
        <v>1100</v>
      </c>
      <c r="D43" s="2">
        <v>16518</v>
      </c>
      <c r="E43" s="2">
        <v>6</v>
      </c>
      <c r="F43" s="2">
        <v>3058</v>
      </c>
      <c r="G43" s="2">
        <v>4</v>
      </c>
      <c r="H43" s="2">
        <v>2876</v>
      </c>
      <c r="I43" s="2">
        <f t="shared" si="3"/>
        <v>200</v>
      </c>
      <c r="J43" s="2">
        <f t="shared" si="4"/>
        <v>431400</v>
      </c>
      <c r="K43" s="2">
        <f t="shared" si="5"/>
        <v>431600</v>
      </c>
    </row>
    <row r="44" spans="1:11">
      <c r="A44" s="3" t="s">
        <v>38</v>
      </c>
      <c r="B44" s="3"/>
      <c r="C44" s="3">
        <f>SUM(C6:C43)</f>
        <v>60367</v>
      </c>
      <c r="D44" s="3">
        <f t="shared" ref="D44:K44" si="6">SUM(D6:D43)</f>
        <v>432000</v>
      </c>
      <c r="E44" s="3">
        <f t="shared" si="6"/>
        <v>2208</v>
      </c>
      <c r="F44" s="3">
        <f t="shared" si="6"/>
        <v>74067</v>
      </c>
      <c r="G44" s="3">
        <f t="shared" si="6"/>
        <v>1534</v>
      </c>
      <c r="H44" s="3">
        <f t="shared" si="6"/>
        <v>67058</v>
      </c>
      <c r="I44" s="3">
        <f t="shared" si="6"/>
        <v>146000</v>
      </c>
      <c r="J44" s="3">
        <f t="shared" si="6"/>
        <v>26052000</v>
      </c>
      <c r="K44" s="3">
        <f t="shared" si="6"/>
        <v>26198000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2015-08-21T11:28:05Z</dcterms:modified>
</cp:coreProperties>
</file>