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3"/>
  </bookViews>
  <sheets>
    <sheet name="P-II" sheetId="10" r:id="rId1"/>
    <sheet name="P-II CELC" sheetId="4" r:id="rId2"/>
    <sheet name="P-III" sheetId="5" r:id="rId3"/>
    <sheet name="P-III CELC" sheetId="6" r:id="rId4"/>
    <sheet name="Payment" sheetId="7" r:id="rId5"/>
    <sheet name="R.O. Report on Corruption cases" sheetId="8" r:id="rId6"/>
    <sheet name="Penalty Amount" sheetId="9" r:id="rId7"/>
    <sheet name="Lucknow cases" sheetId="11" r:id="rId8"/>
  </sheets>
  <definedNames>
    <definedName name="_xlnm._FilterDatabase" localSheetId="4" hidden="1">Payment!$A$3:$U$92</definedName>
    <definedName name="_xlnm._FilterDatabase" localSheetId="0" hidden="1">'P-II'!$A$1:$E$302</definedName>
    <definedName name="_xlnm._FilterDatabase" localSheetId="1" hidden="1">'P-II CELC'!$A$1:$E$12</definedName>
    <definedName name="_xlnm._FilterDatabase" localSheetId="2" hidden="1">'P-III'!$A$1:$E$500</definedName>
    <definedName name="_xlnm._FilterDatabase" localSheetId="3" hidden="1">'P-III CELC'!$A$1:$E$199</definedName>
    <definedName name="_xlnm.Print_Area" localSheetId="4">Payment!$A$3:$U$92</definedName>
    <definedName name="_xlnm.Print_Area" localSheetId="0">'P-II'!$A$1:$E$302</definedName>
    <definedName name="_xlnm.Print_Area" localSheetId="1">'P-II CELC'!$A$1:$E$12</definedName>
    <definedName name="_xlnm.Print_Area" localSheetId="2">'P-III'!$A$1:$E$500</definedName>
    <definedName name="_xlnm.Print_Area" localSheetId="3">'P-III CELC'!$A$1:$E$199</definedName>
    <definedName name="_xlnm.Print_Titles" localSheetId="4">Payment!$3:$3</definedName>
  </definedNames>
  <calcPr calcId="124519"/>
</workbook>
</file>

<file path=xl/calcChain.xml><?xml version="1.0" encoding="utf-8"?>
<calcChain xmlns="http://schemas.openxmlformats.org/spreadsheetml/2006/main">
  <c r="F53" i="11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R79" i="7"/>
  <c r="N79"/>
  <c r="H79"/>
  <c r="J79" s="1"/>
  <c r="K79" s="1"/>
  <c r="H77"/>
  <c r="J77" s="1"/>
  <c r="N77"/>
  <c r="R77"/>
  <c r="G53" i="11" l="1"/>
  <c r="O79" i="7"/>
  <c r="S79" s="1"/>
  <c r="K77"/>
  <c r="O77"/>
  <c r="S77" s="1"/>
  <c r="U77" s="1"/>
  <c r="U79" l="1"/>
  <c r="T79"/>
  <c r="T77"/>
  <c r="Q87" l="1"/>
  <c r="Q82"/>
  <c r="Q70"/>
  <c r="Q66"/>
  <c r="Q31"/>
  <c r="Q13"/>
  <c r="Q10"/>
  <c r="Q9"/>
  <c r="E5" i="9" l="1"/>
  <c r="E6"/>
  <c r="E302" i="10"/>
  <c r="R91" i="7" l="1"/>
  <c r="R90"/>
  <c r="R87"/>
  <c r="R83"/>
  <c r="R82"/>
  <c r="R78"/>
  <c r="R73"/>
  <c r="R72"/>
  <c r="R69"/>
  <c r="R65"/>
  <c r="R64"/>
  <c r="R61"/>
  <c r="R57"/>
  <c r="R56"/>
  <c r="R53"/>
  <c r="R49"/>
  <c r="R48"/>
  <c r="R45"/>
  <c r="R41"/>
  <c r="R40"/>
  <c r="R37"/>
  <c r="R33"/>
  <c r="R32"/>
  <c r="R29"/>
  <c r="R25"/>
  <c r="R24"/>
  <c r="R21"/>
  <c r="R17"/>
  <c r="R16"/>
  <c r="R13"/>
  <c r="R9"/>
  <c r="R8"/>
  <c r="R5"/>
  <c r="R86"/>
  <c r="R76"/>
  <c r="R68"/>
  <c r="R60"/>
  <c r="R52"/>
  <c r="R44"/>
  <c r="R36"/>
  <c r="R28"/>
  <c r="R20"/>
  <c r="R12"/>
  <c r="R7"/>
  <c r="R6"/>
  <c r="E26" i="9"/>
  <c r="D26"/>
  <c r="C26"/>
  <c r="G202" i="8"/>
  <c r="F202"/>
  <c r="E202"/>
  <c r="G190"/>
  <c r="F190"/>
  <c r="E190"/>
  <c r="G113"/>
  <c r="F113"/>
  <c r="E113"/>
  <c r="G83"/>
  <c r="F83"/>
  <c r="E83"/>
  <c r="G61"/>
  <c r="F61"/>
  <c r="E61"/>
  <c r="G39"/>
  <c r="F39"/>
  <c r="E39"/>
  <c r="G30"/>
  <c r="F30"/>
  <c r="E30"/>
  <c r="G15"/>
  <c r="F15"/>
  <c r="E15"/>
  <c r="R89" i="7"/>
  <c r="R88"/>
  <c r="R85"/>
  <c r="R84"/>
  <c r="R81"/>
  <c r="R80"/>
  <c r="R75"/>
  <c r="R74"/>
  <c r="R71"/>
  <c r="R70"/>
  <c r="R67"/>
  <c r="R66"/>
  <c r="R63"/>
  <c r="R62"/>
  <c r="R59"/>
  <c r="R58"/>
  <c r="R55"/>
  <c r="R54"/>
  <c r="R51"/>
  <c r="R50"/>
  <c r="R47"/>
  <c r="R46"/>
  <c r="R43"/>
  <c r="R42"/>
  <c r="R39"/>
  <c r="R38"/>
  <c r="R35"/>
  <c r="R34"/>
  <c r="R31"/>
  <c r="R30"/>
  <c r="R27"/>
  <c r="R26"/>
  <c r="R23"/>
  <c r="R22"/>
  <c r="R19"/>
  <c r="R18"/>
  <c r="R15"/>
  <c r="R14"/>
  <c r="R11"/>
  <c r="R10"/>
  <c r="O91"/>
  <c r="O90"/>
  <c r="N91"/>
  <c r="N90"/>
  <c r="N89"/>
  <c r="N88"/>
  <c r="N87"/>
  <c r="N86"/>
  <c r="N85"/>
  <c r="N84"/>
  <c r="N83"/>
  <c r="N82"/>
  <c r="N81"/>
  <c r="N80"/>
  <c r="N78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S90" l="1"/>
  <c r="U90" s="1"/>
  <c r="S91"/>
  <c r="U91" s="1"/>
  <c r="R92"/>
  <c r="Q92"/>
  <c r="P92"/>
  <c r="N92"/>
  <c r="M92"/>
  <c r="L92"/>
  <c r="I92"/>
  <c r="G92"/>
  <c r="F92"/>
  <c r="E92"/>
  <c r="D92"/>
  <c r="T91" l="1"/>
  <c r="T90"/>
  <c r="H89"/>
  <c r="H88"/>
  <c r="H87"/>
  <c r="H86"/>
  <c r="H85"/>
  <c r="H84"/>
  <c r="H83"/>
  <c r="H82"/>
  <c r="H81"/>
  <c r="H80"/>
  <c r="H78"/>
  <c r="H76"/>
  <c r="H75"/>
  <c r="J75" s="1"/>
  <c r="K75" s="1"/>
  <c r="H74"/>
  <c r="H73"/>
  <c r="H72"/>
  <c r="H71"/>
  <c r="H70"/>
  <c r="H69"/>
  <c r="H68"/>
  <c r="H67"/>
  <c r="H66"/>
  <c r="H65"/>
  <c r="H64"/>
  <c r="H63"/>
  <c r="H62"/>
  <c r="J62" s="1"/>
  <c r="K62" s="1"/>
  <c r="H61"/>
  <c r="H60"/>
  <c r="J60" s="1"/>
  <c r="K60" s="1"/>
  <c r="H59"/>
  <c r="H58"/>
  <c r="H57"/>
  <c r="H56"/>
  <c r="H55"/>
  <c r="H54"/>
  <c r="H53"/>
  <c r="H52"/>
  <c r="H51"/>
  <c r="H50"/>
  <c r="H49"/>
  <c r="H48"/>
  <c r="H47"/>
  <c r="H46"/>
  <c r="J46" s="1"/>
  <c r="K46" s="1"/>
  <c r="H45"/>
  <c r="H44"/>
  <c r="H43"/>
  <c r="H42"/>
  <c r="H41"/>
  <c r="H40"/>
  <c r="H39"/>
  <c r="H38"/>
  <c r="H37"/>
  <c r="H36"/>
  <c r="H35"/>
  <c r="H34"/>
  <c r="H33"/>
  <c r="H32"/>
  <c r="H31"/>
  <c r="H30"/>
  <c r="J30" s="1"/>
  <c r="K30" s="1"/>
  <c r="H29"/>
  <c r="H28"/>
  <c r="J28" s="1"/>
  <c r="K28" s="1"/>
  <c r="H27"/>
  <c r="H26"/>
  <c r="H25"/>
  <c r="H24"/>
  <c r="H23"/>
  <c r="H22"/>
  <c r="H21"/>
  <c r="H20"/>
  <c r="H19"/>
  <c r="H18"/>
  <c r="H17"/>
  <c r="H16"/>
  <c r="H15"/>
  <c r="H14"/>
  <c r="J14" s="1"/>
  <c r="K14" s="1"/>
  <c r="H13"/>
  <c r="H12"/>
  <c r="H11"/>
  <c r="H10"/>
  <c r="H9"/>
  <c r="H8"/>
  <c r="H7"/>
  <c r="H6"/>
  <c r="H5"/>
  <c r="E199" i="6"/>
  <c r="E500" i="5"/>
  <c r="E12" i="4"/>
  <c r="J8" i="7" l="1"/>
  <c r="K8" s="1"/>
  <c r="J18"/>
  <c r="K18" s="1"/>
  <c r="J22"/>
  <c r="K22" s="1"/>
  <c r="J26"/>
  <c r="K26" s="1"/>
  <c r="J29"/>
  <c r="K29" s="1"/>
  <c r="J32"/>
  <c r="K32" s="1"/>
  <c r="J36"/>
  <c r="K36" s="1"/>
  <c r="J40"/>
  <c r="K40" s="1"/>
  <c r="J50"/>
  <c r="K50" s="1"/>
  <c r="J54"/>
  <c r="K54" s="1"/>
  <c r="J58"/>
  <c r="K58" s="1"/>
  <c r="J61"/>
  <c r="K61" s="1"/>
  <c r="J64"/>
  <c r="K64" s="1"/>
  <c r="J68"/>
  <c r="K68" s="1"/>
  <c r="J81"/>
  <c r="K81" s="1"/>
  <c r="J85"/>
  <c r="K85" s="1"/>
  <c r="J7"/>
  <c r="K7" s="1"/>
  <c r="J11"/>
  <c r="K11" s="1"/>
  <c r="J17"/>
  <c r="K17" s="1"/>
  <c r="J21"/>
  <c r="K21" s="1"/>
  <c r="J25"/>
  <c r="K25" s="1"/>
  <c r="J31"/>
  <c r="K31" s="1"/>
  <c r="J35"/>
  <c r="K35" s="1"/>
  <c r="J39"/>
  <c r="K39" s="1"/>
  <c r="J43"/>
  <c r="K43" s="1"/>
  <c r="J49"/>
  <c r="K49" s="1"/>
  <c r="J53"/>
  <c r="K53" s="1"/>
  <c r="J57"/>
  <c r="K57" s="1"/>
  <c r="J63"/>
  <c r="K63" s="1"/>
  <c r="J67"/>
  <c r="K67" s="1"/>
  <c r="J71"/>
  <c r="K71" s="1"/>
  <c r="J72"/>
  <c r="K72" s="1"/>
  <c r="J80"/>
  <c r="K80" s="1"/>
  <c r="J84"/>
  <c r="K84" s="1"/>
  <c r="J88"/>
  <c r="K88" s="1"/>
  <c r="J6"/>
  <c r="K6" s="1"/>
  <c r="J10"/>
  <c r="K10" s="1"/>
  <c r="J13"/>
  <c r="K13" s="1"/>
  <c r="J16"/>
  <c r="K16" s="1"/>
  <c r="J20"/>
  <c r="K20" s="1"/>
  <c r="J24"/>
  <c r="K24" s="1"/>
  <c r="J34"/>
  <c r="K34" s="1"/>
  <c r="J38"/>
  <c r="K38" s="1"/>
  <c r="J42"/>
  <c r="K42" s="1"/>
  <c r="J45"/>
  <c r="K45" s="1"/>
  <c r="J48"/>
  <c r="K48" s="1"/>
  <c r="J52"/>
  <c r="K52" s="1"/>
  <c r="J56"/>
  <c r="K56" s="1"/>
  <c r="J66"/>
  <c r="K66" s="1"/>
  <c r="J70"/>
  <c r="K70" s="1"/>
  <c r="J74"/>
  <c r="K74" s="1"/>
  <c r="J78"/>
  <c r="K78" s="1"/>
  <c r="J83"/>
  <c r="K83" s="1"/>
  <c r="J87"/>
  <c r="K87" s="1"/>
  <c r="J5"/>
  <c r="K5" s="1"/>
  <c r="J9"/>
  <c r="K9" s="1"/>
  <c r="J15"/>
  <c r="K15" s="1"/>
  <c r="J19"/>
  <c r="K19" s="1"/>
  <c r="J23"/>
  <c r="K23" s="1"/>
  <c r="J27"/>
  <c r="K27" s="1"/>
  <c r="J33"/>
  <c r="K33" s="1"/>
  <c r="J37"/>
  <c r="K37" s="1"/>
  <c r="J41"/>
  <c r="K41" s="1"/>
  <c r="J47"/>
  <c r="K47" s="1"/>
  <c r="J51"/>
  <c r="K51" s="1"/>
  <c r="J55"/>
  <c r="K55" s="1"/>
  <c r="J59"/>
  <c r="K59" s="1"/>
  <c r="J65"/>
  <c r="K65" s="1"/>
  <c r="J69"/>
  <c r="K69" s="1"/>
  <c r="J76"/>
  <c r="K76" s="1"/>
  <c r="J82"/>
  <c r="K82" s="1"/>
  <c r="J86"/>
  <c r="K86" s="1"/>
  <c r="O14"/>
  <c r="S14" s="1"/>
  <c r="O46"/>
  <c r="S46" s="1"/>
  <c r="O75"/>
  <c r="S75" s="1"/>
  <c r="O28"/>
  <c r="S28" s="1"/>
  <c r="O60"/>
  <c r="S60" s="1"/>
  <c r="J12"/>
  <c r="K12" s="1"/>
  <c r="O30"/>
  <c r="S30" s="1"/>
  <c r="J44"/>
  <c r="K44" s="1"/>
  <c r="O62"/>
  <c r="S62" s="1"/>
  <c r="J73"/>
  <c r="K73" s="1"/>
  <c r="J89"/>
  <c r="O89" s="1"/>
  <c r="S89" s="1"/>
  <c r="H92"/>
  <c r="O5" l="1"/>
  <c r="S5" s="1"/>
  <c r="O59"/>
  <c r="S59" s="1"/>
  <c r="T59" s="1"/>
  <c r="O85"/>
  <c r="S85" s="1"/>
  <c r="U85" s="1"/>
  <c r="O64"/>
  <c r="S64" s="1"/>
  <c r="T64" s="1"/>
  <c r="O72"/>
  <c r="S72" s="1"/>
  <c r="T72" s="1"/>
  <c r="O74"/>
  <c r="S74" s="1"/>
  <c r="T74" s="1"/>
  <c r="O56"/>
  <c r="S56" s="1"/>
  <c r="T56" s="1"/>
  <c r="U62"/>
  <c r="T62"/>
  <c r="U14"/>
  <c r="T14"/>
  <c r="U64"/>
  <c r="U89"/>
  <c r="T89"/>
  <c r="U30"/>
  <c r="T30"/>
  <c r="U28"/>
  <c r="T28"/>
  <c r="O67"/>
  <c r="S67" s="1"/>
  <c r="O86"/>
  <c r="S86" s="1"/>
  <c r="O69"/>
  <c r="S69" s="1"/>
  <c r="O83"/>
  <c r="S83" s="1"/>
  <c r="O13"/>
  <c r="S13" s="1"/>
  <c r="O31"/>
  <c r="S31" s="1"/>
  <c r="O22"/>
  <c r="S22" s="1"/>
  <c r="U60"/>
  <c r="T60"/>
  <c r="U46"/>
  <c r="T46"/>
  <c r="U75"/>
  <c r="T75"/>
  <c r="O33"/>
  <c r="S33" s="1"/>
  <c r="O48"/>
  <c r="S48" s="1"/>
  <c r="O58"/>
  <c r="S58" s="1"/>
  <c r="O23"/>
  <c r="S23" s="1"/>
  <c r="O20"/>
  <c r="S20" s="1"/>
  <c r="O39"/>
  <c r="S39" s="1"/>
  <c r="O29"/>
  <c r="S29" s="1"/>
  <c r="O12"/>
  <c r="S12" s="1"/>
  <c r="O76"/>
  <c r="S76" s="1"/>
  <c r="O51"/>
  <c r="S51" s="1"/>
  <c r="O15"/>
  <c r="S15" s="1"/>
  <c r="O42"/>
  <c r="S42" s="1"/>
  <c r="O6"/>
  <c r="S6" s="1"/>
  <c r="O57"/>
  <c r="S57" s="1"/>
  <c r="O21"/>
  <c r="S21" s="1"/>
  <c r="O50"/>
  <c r="S50" s="1"/>
  <c r="O8"/>
  <c r="S8" s="1"/>
  <c r="O41"/>
  <c r="S41" s="1"/>
  <c r="O70"/>
  <c r="S70" s="1"/>
  <c r="O34"/>
  <c r="S34" s="1"/>
  <c r="O84"/>
  <c r="S84" s="1"/>
  <c r="O49"/>
  <c r="S49" s="1"/>
  <c r="O11"/>
  <c r="O36"/>
  <c r="S36" s="1"/>
  <c r="O73"/>
  <c r="S73" s="1"/>
  <c r="O44"/>
  <c r="S44" s="1"/>
  <c r="O82"/>
  <c r="S82" s="1"/>
  <c r="O65"/>
  <c r="S65" s="1"/>
  <c r="O55"/>
  <c r="S55" s="1"/>
  <c r="O47"/>
  <c r="S47" s="1"/>
  <c r="O37"/>
  <c r="S37" s="1"/>
  <c r="O27"/>
  <c r="S27" s="1"/>
  <c r="O19"/>
  <c r="O9"/>
  <c r="S9" s="1"/>
  <c r="O87"/>
  <c r="S87" s="1"/>
  <c r="O78"/>
  <c r="S78" s="1"/>
  <c r="O66"/>
  <c r="S66" s="1"/>
  <c r="O52"/>
  <c r="S52" s="1"/>
  <c r="O45"/>
  <c r="S45" s="1"/>
  <c r="O38"/>
  <c r="S38" s="1"/>
  <c r="O24"/>
  <c r="S24" s="1"/>
  <c r="O16"/>
  <c r="S16" s="1"/>
  <c r="O10"/>
  <c r="S10" s="1"/>
  <c r="O88"/>
  <c r="S88" s="1"/>
  <c r="O80"/>
  <c r="S80" s="1"/>
  <c r="O71"/>
  <c r="S71" s="1"/>
  <c r="O63"/>
  <c r="S63" s="1"/>
  <c r="O53"/>
  <c r="S53" s="1"/>
  <c r="O43"/>
  <c r="S43" s="1"/>
  <c r="O35"/>
  <c r="S35" s="1"/>
  <c r="O25"/>
  <c r="S25" s="1"/>
  <c r="O17"/>
  <c r="S17" s="1"/>
  <c r="O7"/>
  <c r="O81"/>
  <c r="S81" s="1"/>
  <c r="O68"/>
  <c r="S68" s="1"/>
  <c r="O61"/>
  <c r="S61" s="1"/>
  <c r="O54"/>
  <c r="S54" s="1"/>
  <c r="O40"/>
  <c r="S40" s="1"/>
  <c r="O32"/>
  <c r="S32" s="1"/>
  <c r="O26"/>
  <c r="S26" s="1"/>
  <c r="O18"/>
  <c r="S18" s="1"/>
  <c r="J92"/>
  <c r="K89"/>
  <c r="K92" s="1"/>
  <c r="T85" l="1"/>
  <c r="U59"/>
  <c r="U56"/>
  <c r="U72"/>
  <c r="U74"/>
  <c r="U40"/>
  <c r="T40"/>
  <c r="U35"/>
  <c r="T35"/>
  <c r="U16"/>
  <c r="T16"/>
  <c r="U9"/>
  <c r="T9"/>
  <c r="U44"/>
  <c r="T44"/>
  <c r="U49"/>
  <c r="T49"/>
  <c r="U21"/>
  <c r="T21"/>
  <c r="U29"/>
  <c r="T29"/>
  <c r="U31"/>
  <c r="T31"/>
  <c r="U68"/>
  <c r="T68"/>
  <c r="U63"/>
  <c r="T63"/>
  <c r="U45"/>
  <c r="T45"/>
  <c r="U37"/>
  <c r="T37"/>
  <c r="U70"/>
  <c r="T70"/>
  <c r="U42"/>
  <c r="T42"/>
  <c r="U23"/>
  <c r="T23"/>
  <c r="U22"/>
  <c r="T22"/>
  <c r="U26"/>
  <c r="T26"/>
  <c r="U17"/>
  <c r="T17"/>
  <c r="U88"/>
  <c r="T88"/>
  <c r="U78"/>
  <c r="T78"/>
  <c r="U27"/>
  <c r="T27"/>
  <c r="U36"/>
  <c r="T36"/>
  <c r="U18"/>
  <c r="T18"/>
  <c r="U54"/>
  <c r="T54"/>
  <c r="O92"/>
  <c r="S7"/>
  <c r="U43"/>
  <c r="T43"/>
  <c r="U80"/>
  <c r="T80"/>
  <c r="U24"/>
  <c r="T24"/>
  <c r="U66"/>
  <c r="T66"/>
  <c r="S19"/>
  <c r="T19" s="1"/>
  <c r="U55"/>
  <c r="T55"/>
  <c r="U73"/>
  <c r="T73"/>
  <c r="U84"/>
  <c r="T84"/>
  <c r="U41"/>
  <c r="T41"/>
  <c r="U57"/>
  <c r="T57"/>
  <c r="U51"/>
  <c r="T51"/>
  <c r="U39"/>
  <c r="T39"/>
  <c r="U48"/>
  <c r="T48"/>
  <c r="U13"/>
  <c r="T13"/>
  <c r="U67"/>
  <c r="T67"/>
  <c r="U81"/>
  <c r="T81"/>
  <c r="U71"/>
  <c r="T71"/>
  <c r="U52"/>
  <c r="T52"/>
  <c r="U47"/>
  <c r="T47"/>
  <c r="U5"/>
  <c r="T5"/>
  <c r="U15"/>
  <c r="T15"/>
  <c r="U58"/>
  <c r="T58"/>
  <c r="U86"/>
  <c r="T86"/>
  <c r="U32"/>
  <c r="T32"/>
  <c r="U25"/>
  <c r="T25"/>
  <c r="U10"/>
  <c r="T10"/>
  <c r="U87"/>
  <c r="T87"/>
  <c r="U82"/>
  <c r="T82"/>
  <c r="S11"/>
  <c r="T11" s="1"/>
  <c r="U50"/>
  <c r="T50"/>
  <c r="U12"/>
  <c r="T12"/>
  <c r="U69"/>
  <c r="T69"/>
  <c r="U61"/>
  <c r="T61"/>
  <c r="U53"/>
  <c r="T53"/>
  <c r="U38"/>
  <c r="T38"/>
  <c r="U65"/>
  <c r="T65"/>
  <c r="U34"/>
  <c r="T34"/>
  <c r="U8"/>
  <c r="T8"/>
  <c r="U6"/>
  <c r="T6"/>
  <c r="U76"/>
  <c r="T76"/>
  <c r="U20"/>
  <c r="T20"/>
  <c r="U33"/>
  <c r="T33"/>
  <c r="U83"/>
  <c r="T83"/>
  <c r="U11" l="1"/>
  <c r="U19"/>
  <c r="U7"/>
  <c r="T7"/>
  <c r="T92" s="1"/>
  <c r="S92"/>
  <c r="U92" l="1"/>
</calcChain>
</file>

<file path=xl/sharedStrings.xml><?xml version="1.0" encoding="utf-8"?>
<sst xmlns="http://schemas.openxmlformats.org/spreadsheetml/2006/main" count="4533" uniqueCount="1126">
  <si>
    <t>Registrar ID</t>
  </si>
  <si>
    <t>Registrar Name</t>
  </si>
  <si>
    <t>EA_Code</t>
  </si>
  <si>
    <t>EA Name</t>
  </si>
  <si>
    <t>Aadhaar_Generated</t>
  </si>
  <si>
    <t>206</t>
  </si>
  <si>
    <t>CSC e-Governance Services India Limited</t>
  </si>
  <si>
    <t>0206</t>
  </si>
  <si>
    <t>1164</t>
  </si>
  <si>
    <t>SARADA SYSTEMS</t>
  </si>
  <si>
    <t>1446</t>
  </si>
  <si>
    <t>Janta Silikon Consortium</t>
  </si>
  <si>
    <t>1492</t>
  </si>
  <si>
    <t>IPS e Services Pvt Ltd</t>
  </si>
  <si>
    <t>2113</t>
  </si>
  <si>
    <t>KDS Services Private Limited</t>
  </si>
  <si>
    <t>207</t>
  </si>
  <si>
    <t>UTI Infrastructure Technology &amp; Services Limited</t>
  </si>
  <si>
    <t>1460</t>
  </si>
  <si>
    <t>Omnitech Infosolutions Ltd</t>
  </si>
  <si>
    <t>618</t>
  </si>
  <si>
    <t>DENA BANK</t>
  </si>
  <si>
    <t>1221</t>
  </si>
  <si>
    <t>Nielsen  India  Private Limited</t>
  </si>
  <si>
    <t>1424</t>
  </si>
  <si>
    <t>VAP INFOSOLUTIONS</t>
  </si>
  <si>
    <t>814</t>
  </si>
  <si>
    <t>NSDL e-Governance Infrastructure Limited</t>
  </si>
  <si>
    <t>1040</t>
  </si>
  <si>
    <t>Computer LAB</t>
  </si>
  <si>
    <t>1528</t>
  </si>
  <si>
    <t>SRM Education And Social Welfare Society</t>
  </si>
  <si>
    <t>Grand Total</t>
  </si>
  <si>
    <t>Aadhaar Generated</t>
  </si>
  <si>
    <t>000</t>
  </si>
  <si>
    <t>UIDAI-Registrar</t>
  </si>
  <si>
    <t>0000</t>
  </si>
  <si>
    <t>UIDAI-EA</t>
  </si>
  <si>
    <t>102</t>
  </si>
  <si>
    <t>Govt of Himachal Pradesh</t>
  </si>
  <si>
    <t>0102</t>
  </si>
  <si>
    <t>Department of IT</t>
  </si>
  <si>
    <t>103</t>
  </si>
  <si>
    <t>FCS Govt of Punjab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</si>
  <si>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</si>
  <si>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</si>
  <si>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</si>
  <si>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</si>
  <si>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</si>
  <si>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</si>
  <si>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2055</t>
  </si>
  <si>
    <t>District Sukhmani Society Tarn Taran Punjab</t>
  </si>
  <si>
    <t>2057</t>
  </si>
  <si>
    <t>District Sukhmani Society Bathinda Punjab</t>
  </si>
  <si>
    <t>2059</t>
  </si>
  <si>
    <t>District Sukhmani Society Fatehgarh Sahib Punjab</t>
  </si>
  <si>
    <t>2060</t>
  </si>
  <si>
    <t>District Sukhmani Society Fazilka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</si>
  <si>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</si>
  <si>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</si>
  <si>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</si>
  <si>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</si>
  <si>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</si>
  <si>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</si>
  <si>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105</t>
  </si>
  <si>
    <t>Govt. of Uttarkhand</t>
  </si>
  <si>
    <t>106</t>
  </si>
  <si>
    <t>FCR Govt of Haryana</t>
  </si>
  <si>
    <t>1385</t>
  </si>
  <si>
    <t>SoftAge Information Technology Limited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</si>
  <si>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</si>
  <si>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</si>
  <si>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</si>
  <si>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</si>
  <si>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</si>
  <si>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</si>
  <si>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</si>
  <si>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</si>
  <si>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</si>
  <si>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</si>
  <si>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</si>
  <si>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</si>
  <si>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</si>
  <si>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</si>
  <si>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</si>
  <si>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</si>
  <si>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</si>
  <si>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</si>
  <si>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</si>
  <si>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</si>
  <si>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</si>
  <si>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</si>
  <si>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</si>
  <si>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</si>
  <si>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</si>
  <si>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</si>
  <si>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</si>
  <si>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</si>
  <si>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</si>
  <si>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</si>
  <si>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</si>
  <si>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</si>
  <si>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</si>
  <si>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</si>
  <si>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</si>
  <si>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</si>
  <si>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</si>
  <si>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</si>
  <si>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</si>
  <si>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</si>
  <si>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</si>
  <si>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</si>
  <si>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1020</t>
  </si>
  <si>
    <t>AVVAS INFOTECH PVT  LTD</t>
  </si>
  <si>
    <t>1042</t>
  </si>
  <si>
    <t>COMTECH INSTITUTE OFTECHNOLOGY</t>
  </si>
  <si>
    <t>1088</t>
  </si>
  <si>
    <t>IAP COMPANY Pvt. Ltd</t>
  </si>
  <si>
    <t>1142</t>
  </si>
  <si>
    <t xml:space="preserve">OSWAL COMPUTERS &amp; CONSULTANTS </t>
  </si>
  <si>
    <t>1237</t>
  </si>
  <si>
    <t xml:space="preserve">Business Information Processing Services </t>
  </si>
  <si>
    <t>1249</t>
  </si>
  <si>
    <t xml:space="preserve">Gujarat Infotech Ltd. </t>
  </si>
  <si>
    <t>1406</t>
  </si>
  <si>
    <t>Binary Systems</t>
  </si>
  <si>
    <t>1415</t>
  </si>
  <si>
    <t>SAR Technology</t>
  </si>
  <si>
    <t>1420</t>
  </si>
  <si>
    <t>MEGHA VINCOM PVT LTD</t>
  </si>
  <si>
    <t>1439</t>
  </si>
  <si>
    <t>M/s Sanish Choudhary</t>
  </si>
  <si>
    <t>1479</t>
  </si>
  <si>
    <t>Rural Environment &amp; Water Assets Reproductive Development Society</t>
  </si>
  <si>
    <t>1480</t>
  </si>
  <si>
    <t>Bhartiya Manav Kalyan Parishad</t>
  </si>
  <si>
    <t>1526</t>
  </si>
  <si>
    <t>SVG Express Services Pvt Ltd</t>
  </si>
  <si>
    <t>2034</t>
  </si>
  <si>
    <t>CMS Computers Ltd</t>
  </si>
  <si>
    <t>2036</t>
  </si>
  <si>
    <t>AKSH OPTIFIBRE LIMITED</t>
  </si>
  <si>
    <t>2091</t>
  </si>
  <si>
    <t>Rajcomp Info Services Ltd</t>
  </si>
  <si>
    <t>110</t>
  </si>
  <si>
    <t>Rural Development Dept</t>
  </si>
  <si>
    <t>1062</t>
  </si>
  <si>
    <t>Emdee Digitronics Pvt.Ltd.</t>
  </si>
  <si>
    <t>1071</t>
  </si>
  <si>
    <t>Frontech Systems Pvt Ltd</t>
  </si>
  <si>
    <t>1124</t>
  </si>
  <si>
    <t>MKS Enterprises</t>
  </si>
  <si>
    <t>1307</t>
  </si>
  <si>
    <t>Urmila Info solution</t>
  </si>
  <si>
    <t>1445</t>
  </si>
  <si>
    <t>Orion Security Solutions Private Ltd</t>
  </si>
  <si>
    <t>1448</t>
  </si>
  <si>
    <t>M2C Private Solution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</si>
  <si>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</si>
  <si>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</si>
  <si>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</si>
  <si>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</si>
  <si>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</si>
  <si>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</si>
  <si>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</si>
  <si>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</si>
  <si>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</si>
  <si>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</t>
  </si>
  <si>
    <t>2180</t>
  </si>
  <si>
    <t>2181</t>
  </si>
  <si>
    <t>2182</t>
  </si>
  <si>
    <t>2183</t>
  </si>
  <si>
    <t>2184</t>
  </si>
  <si>
    <t>2185</t>
  </si>
  <si>
    <t>2186</t>
  </si>
  <si>
    <t>District Magistrate &amp;  Collector</t>
  </si>
  <si>
    <t>124</t>
  </si>
  <si>
    <t>Govt of Gujarat</t>
  </si>
  <si>
    <t>2115</t>
  </si>
  <si>
    <t>UID e-Seva Society</t>
  </si>
  <si>
    <t>2116</t>
  </si>
  <si>
    <t>E-Seva Society</t>
  </si>
  <si>
    <t>2117</t>
  </si>
  <si>
    <t>Dist E-seva Society</t>
  </si>
  <si>
    <t>2118</t>
  </si>
  <si>
    <t>E-Seva Society Arvalli</t>
  </si>
  <si>
    <t>2119</t>
  </si>
  <si>
    <t>Jilla E-Seva Society</t>
  </si>
  <si>
    <t>2120</t>
  </si>
  <si>
    <t>E-Seva Society UID</t>
  </si>
  <si>
    <t>2121</t>
  </si>
  <si>
    <t>E-Seva Society Bhavnagar</t>
  </si>
  <si>
    <t>2122</t>
  </si>
  <si>
    <t>District E-Seva Society</t>
  </si>
  <si>
    <t>2123</t>
  </si>
  <si>
    <t>2124</t>
  </si>
  <si>
    <t>Jilla E-seva Sadan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</si>
  <si>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</si>
  <si>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</si>
  <si>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</si>
  <si>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</si>
  <si>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</si>
  <si>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</si>
  <si>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</si>
  <si>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</si>
  <si>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</si>
  <si>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</t>
  </si>
  <si>
    <t>2130</t>
  </si>
  <si>
    <t>Dist. E-seva Society</t>
  </si>
  <si>
    <t>2131</t>
  </si>
  <si>
    <t>2132</t>
  </si>
  <si>
    <t>2133</t>
  </si>
  <si>
    <t>E-Seva Society UID Patan</t>
  </si>
  <si>
    <t>2134</t>
  </si>
  <si>
    <t>2135</t>
  </si>
  <si>
    <t>2136</t>
  </si>
  <si>
    <t>2137</t>
  </si>
  <si>
    <t>2138</t>
  </si>
  <si>
    <t>E-Seva Society Collector Office Tapi Vyara</t>
  </si>
  <si>
    <t>2139</t>
  </si>
  <si>
    <t>2140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</si>
  <si>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</si>
  <si>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</si>
  <si>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</si>
  <si>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</si>
  <si>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</si>
  <si>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</si>
  <si>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</si>
  <si>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</si>
  <si>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</si>
  <si>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</si>
  <si>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</si>
  <si>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2168</t>
  </si>
  <si>
    <t>2169</t>
  </si>
  <si>
    <t>Mahisagar Lunawala</t>
  </si>
  <si>
    <t>2170</t>
  </si>
  <si>
    <t>E-Seva Society Narmada Rajpipla</t>
  </si>
  <si>
    <t>2171</t>
  </si>
  <si>
    <t>2172</t>
  </si>
  <si>
    <t>2173</t>
  </si>
  <si>
    <t>BHAVANAGAR MC</t>
  </si>
  <si>
    <t>2174</t>
  </si>
  <si>
    <t>Jamnagar MC</t>
  </si>
  <si>
    <t>2175</t>
  </si>
  <si>
    <t>Junagadh MC</t>
  </si>
  <si>
    <t>2176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</si>
  <si>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</si>
  <si>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</si>
  <si>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</si>
  <si>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</si>
  <si>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</si>
  <si>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</si>
  <si>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</si>
  <si>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</si>
  <si>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</si>
  <si>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</si>
  <si>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0127</t>
  </si>
  <si>
    <t>SETU MAHARASHTRA</t>
  </si>
  <si>
    <t>2006</t>
  </si>
  <si>
    <t>Mahaonline Limited</t>
  </si>
  <si>
    <t>2037</t>
  </si>
  <si>
    <t>M/s. Vidya Online  Pune</t>
  </si>
  <si>
    <t>2038</t>
  </si>
  <si>
    <t>M/S KING COMPUTER SYSTEM PVT LTD</t>
  </si>
  <si>
    <t>2050</t>
  </si>
  <si>
    <t>SILVER JUBILEE MOTORS LTD.</t>
  </si>
  <si>
    <t>129</t>
  </si>
  <si>
    <t xml:space="preserve">Govt of Karnataka </t>
  </si>
  <si>
    <t>0129</t>
  </si>
  <si>
    <t>Centre for e-Governance</t>
  </si>
  <si>
    <t>1218</t>
  </si>
  <si>
    <t>Wipro Ltd</t>
  </si>
  <si>
    <t>2008</t>
  </si>
  <si>
    <t>Om Softwares</t>
  </si>
  <si>
    <t>2086</t>
  </si>
  <si>
    <t>EDCS GOK</t>
  </si>
  <si>
    <t>130</t>
  </si>
  <si>
    <t>Govt of Goa</t>
  </si>
  <si>
    <t>0838</t>
  </si>
  <si>
    <t>Directorate of Women &amp; Child Department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</si>
  <si>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</si>
  <si>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</si>
  <si>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</si>
  <si>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</si>
  <si>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</si>
  <si>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</si>
  <si>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</si>
  <si>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</si>
  <si>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</si>
  <si>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</si>
  <si>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</si>
  <si>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</si>
  <si>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1092</t>
  </si>
  <si>
    <t>India Computer Technology</t>
  </si>
  <si>
    <t>138</t>
  </si>
  <si>
    <t>Govt of UT of Chandigarh</t>
  </si>
  <si>
    <t>0138</t>
  </si>
  <si>
    <t>141</t>
  </si>
  <si>
    <t>Secretery IT</t>
  </si>
  <si>
    <t>1239</t>
  </si>
  <si>
    <t>Chinar Construction Company Prime agency</t>
  </si>
  <si>
    <t>1355</t>
  </si>
  <si>
    <t>COMTECHINFO SOLUTIONS PVT.LTD</t>
  </si>
  <si>
    <t>143</t>
  </si>
  <si>
    <t xml:space="preserve">Odisha Computer Application Center </t>
  </si>
  <si>
    <t>1358</t>
  </si>
  <si>
    <t>Bloom Solutions Pvt Ltd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</si>
  <si>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</si>
  <si>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</si>
  <si>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</si>
  <si>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</si>
  <si>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</si>
  <si>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</si>
  <si>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</si>
  <si>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</si>
  <si>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</si>
  <si>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</si>
  <si>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</si>
  <si>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</si>
  <si>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</si>
  <si>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</si>
  <si>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</si>
  <si>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</si>
  <si>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</si>
  <si>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</si>
  <si>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</si>
  <si>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</si>
  <si>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</si>
  <si>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</si>
  <si>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</si>
  <si>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</si>
  <si>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</si>
  <si>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</si>
  <si>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</si>
  <si>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</si>
  <si>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</si>
  <si>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</si>
  <si>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</si>
  <si>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</si>
  <si>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</si>
  <si>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</si>
  <si>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</si>
  <si>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</si>
  <si>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</si>
  <si>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</si>
  <si>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</si>
  <si>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</si>
  <si>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</si>
  <si>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</si>
  <si>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2406</t>
  </si>
  <si>
    <t>ADC office Basar</t>
  </si>
  <si>
    <t>2407</t>
  </si>
  <si>
    <t>EAC office Tirbin</t>
  </si>
  <si>
    <t>155</t>
  </si>
  <si>
    <t>DC Siang</t>
  </si>
  <si>
    <t>2492</t>
  </si>
  <si>
    <t>CO PANGIN</t>
  </si>
  <si>
    <t>2494</t>
  </si>
  <si>
    <t>EAC PEGING BOTE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</si>
  <si>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</si>
  <si>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</si>
  <si>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</si>
  <si>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</si>
  <si>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</si>
  <si>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</si>
  <si>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</si>
  <si>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</si>
  <si>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</si>
  <si>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</si>
  <si>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</si>
  <si>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</si>
  <si>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</si>
  <si>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</si>
  <si>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</si>
  <si>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</si>
  <si>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</si>
  <si>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</si>
  <si>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</si>
  <si>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</si>
  <si>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</si>
  <si>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</t>
  </si>
  <si>
    <t>159</t>
  </si>
  <si>
    <t>DC Lower Dibang</t>
  </si>
  <si>
    <t>2272</t>
  </si>
  <si>
    <t>Circle Officer</t>
  </si>
  <si>
    <t>160</t>
  </si>
  <si>
    <t>DC LOHIT</t>
  </si>
  <si>
    <t>2352</t>
  </si>
  <si>
    <t>DDSE Lohit</t>
  </si>
  <si>
    <t>2354</t>
  </si>
  <si>
    <t>CDPO Tezu ICDS</t>
  </si>
  <si>
    <t>2356</t>
  </si>
  <si>
    <t>DFCSO</t>
  </si>
  <si>
    <t>161</t>
  </si>
  <si>
    <t>Deputy Commissioner</t>
  </si>
  <si>
    <t>2347</t>
  </si>
  <si>
    <t>DFCSO Anjaw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</si>
  <si>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</si>
  <si>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</si>
  <si>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</si>
  <si>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</si>
  <si>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</si>
  <si>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</si>
  <si>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</si>
  <si>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</si>
  <si>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</si>
  <si>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</si>
  <si>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163</t>
  </si>
  <si>
    <t>DEPUTY COMMISSIONER CHANGLANG</t>
  </si>
  <si>
    <t>2417</t>
  </si>
  <si>
    <t>2425</t>
  </si>
  <si>
    <t>ADDITIONAL DEPUTY COM JAIRAMPUR</t>
  </si>
  <si>
    <t>2430</t>
  </si>
  <si>
    <t>ADDITIONAL DEPUTY COMMISSIONER  BORDUMSA</t>
  </si>
  <si>
    <t>2431</t>
  </si>
  <si>
    <t>EXTRA ASSISTANT COMMISSIONER DIYUN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</si>
  <si>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</si>
  <si>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</si>
  <si>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</si>
  <si>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</si>
  <si>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</si>
  <si>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</si>
  <si>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</si>
  <si>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169</t>
  </si>
  <si>
    <t>Rural Development Department Bihar-1</t>
  </si>
  <si>
    <t>1129</t>
  </si>
  <si>
    <t>Nevaeh Technology Pvt. Ltd.</t>
  </si>
  <si>
    <t>202</t>
  </si>
  <si>
    <t>Registrar General India ECIL</t>
  </si>
  <si>
    <t>1108</t>
  </si>
  <si>
    <t>LYRA  CONSULTANCY SERVICE</t>
  </si>
  <si>
    <t>2010</t>
  </si>
  <si>
    <t>In Media Computer Services LLP</t>
  </si>
  <si>
    <t>203</t>
  </si>
  <si>
    <t>Registrar General of India ITI</t>
  </si>
  <si>
    <t>1215</t>
  </si>
  <si>
    <t>WEBEL TECHNOLOGY LIMITED</t>
  </si>
  <si>
    <t>2030</t>
  </si>
  <si>
    <t>Webx Technologies Private Limited</t>
  </si>
  <si>
    <t>204</t>
  </si>
  <si>
    <t>Registrar General India BEL2</t>
  </si>
  <si>
    <t>1058</t>
  </si>
  <si>
    <t>Eagle Software India Pvt. Ltd</t>
  </si>
  <si>
    <t>2020</t>
  </si>
  <si>
    <t>Vedavaag Systems Limited</t>
  </si>
  <si>
    <t>1012</t>
  </si>
  <si>
    <t>APOnline Limited</t>
  </si>
  <si>
    <t>1028</t>
  </si>
  <si>
    <t>CALANCE SOFTWARE PRIVATE LTD</t>
  </si>
  <si>
    <t>1047</t>
  </si>
  <si>
    <t xml:space="preserve">DATASOFT COMPUTER SERVICES(P) </t>
  </si>
  <si>
    <t>1116</t>
  </si>
  <si>
    <t>MANTRA SOFTTECH (INDIA) PVTLTD</t>
  </si>
  <si>
    <t>1190</t>
  </si>
  <si>
    <t>Tera Software Ltd</t>
  </si>
  <si>
    <t>1212</t>
  </si>
  <si>
    <t>VISESH INFOTECNICS LIMITED</t>
  </si>
  <si>
    <t>1213</t>
  </si>
  <si>
    <t>VISION COMPTECH INTEGRATOR LTD</t>
  </si>
  <si>
    <t>1277</t>
  </si>
  <si>
    <t>Network for Information &amp; Computer</t>
  </si>
  <si>
    <t>1300</t>
  </si>
  <si>
    <t>Transline Technologies P Ltd</t>
  </si>
  <si>
    <t>1325</t>
  </si>
  <si>
    <t>Alankit Limited</t>
  </si>
  <si>
    <t>1338</t>
  </si>
  <si>
    <t>Netlink software Pvt Ltd</t>
  </si>
  <si>
    <t>1366</t>
  </si>
  <si>
    <t>NVR &amp; ASSOCIATES LIMITED</t>
  </si>
  <si>
    <t>1400</t>
  </si>
  <si>
    <t>Academy of Management Studies</t>
  </si>
  <si>
    <t>1404</t>
  </si>
  <si>
    <t xml:space="preserve">Promind Solutions P Limited </t>
  </si>
  <si>
    <t>1408</t>
  </si>
  <si>
    <t>Zephyr System Pvt.Ltd.</t>
  </si>
  <si>
    <t>1409</t>
  </si>
  <si>
    <t>SGS INDIA PVT LTD</t>
  </si>
  <si>
    <t>1410</t>
  </si>
  <si>
    <t>Super Printers</t>
  </si>
  <si>
    <t>1416</t>
  </si>
  <si>
    <t>Utility Forms Pvt Ltd</t>
  </si>
  <si>
    <t>1421</t>
  </si>
  <si>
    <t>Asha Security Guard Services</t>
  </si>
  <si>
    <t>1427</t>
  </si>
  <si>
    <t>Virinchi Technologies Ltd</t>
  </si>
  <si>
    <t>1428</t>
  </si>
  <si>
    <t>Osiris Infotech Pvt. Ltd.</t>
  </si>
  <si>
    <t>1429</t>
  </si>
  <si>
    <t>Radiant Haroti Industries India Ltd</t>
  </si>
  <si>
    <t>1442</t>
  </si>
  <si>
    <t>HyperSoft Technologies Ltd</t>
  </si>
  <si>
    <t>1447</t>
  </si>
  <si>
    <t>Ecartes Technology Pvt. Ltd</t>
  </si>
  <si>
    <t>1450</t>
  </si>
  <si>
    <t>Yash Ornaments Pvt. Ltd</t>
  </si>
  <si>
    <t>1451</t>
  </si>
  <si>
    <t>Raj Construction Co.</t>
  </si>
  <si>
    <t>1452</t>
  </si>
  <si>
    <t>Amar Constructions</t>
  </si>
  <si>
    <t>1456</t>
  </si>
  <si>
    <t>S.J. Technologies</t>
  </si>
  <si>
    <t>1457</t>
  </si>
  <si>
    <t>Jeevan Deep Charitable Society</t>
  </si>
  <si>
    <t>1459</t>
  </si>
  <si>
    <t>Agro Tech Engineers</t>
  </si>
  <si>
    <t>1462</t>
  </si>
  <si>
    <t>Home Life Buildcon Pvt Ltd</t>
  </si>
  <si>
    <t>1468</t>
  </si>
  <si>
    <t>Mahamritunjay Traders</t>
  </si>
  <si>
    <t>1469</t>
  </si>
  <si>
    <t>Twinstar Industries Ltd.</t>
  </si>
  <si>
    <t>1470</t>
  </si>
  <si>
    <t>Digitcom Systems Pvt. Ltd.</t>
  </si>
  <si>
    <t>1472</t>
  </si>
  <si>
    <t>Prakash Computer Services</t>
  </si>
  <si>
    <t>1481</t>
  </si>
  <si>
    <t>Sanghavi Computer Centre Private Ltd</t>
  </si>
  <si>
    <t>1483</t>
  </si>
  <si>
    <t>Estex Telecom Pvt Ltd</t>
  </si>
  <si>
    <t>1485</t>
  </si>
  <si>
    <t>Saket Advertising Pvt. Ltd</t>
  </si>
  <si>
    <t>1490</t>
  </si>
  <si>
    <t>Techno Bytes Information Pvt. Ltd</t>
  </si>
  <si>
    <t>1498</t>
  </si>
  <si>
    <t>Abha Systems And Consultancy</t>
  </si>
  <si>
    <t>1502</t>
  </si>
  <si>
    <t>Indotech Engineering Products</t>
  </si>
  <si>
    <t>1530</t>
  </si>
  <si>
    <t>Synapses Solutions Private Limited</t>
  </si>
  <si>
    <t>1539</t>
  </si>
  <si>
    <t>Limra Global e Services Private Limited</t>
  </si>
  <si>
    <t>1542</t>
  </si>
  <si>
    <t>HI-TECH CONTROLS</t>
  </si>
  <si>
    <t>1544</t>
  </si>
  <si>
    <t>Munish Kumar Bansal Contractor</t>
  </si>
  <si>
    <t>1545</t>
  </si>
  <si>
    <t>Squaria Global India Private Limited</t>
  </si>
  <si>
    <t>1549</t>
  </si>
  <si>
    <t>Yashi Informatics LLP</t>
  </si>
  <si>
    <t>2029</t>
  </si>
  <si>
    <t>A I Soc for Electronics and Comp Tech</t>
  </si>
  <si>
    <t>2033</t>
  </si>
  <si>
    <t>BASIX</t>
  </si>
  <si>
    <t>2042</t>
  </si>
  <si>
    <t>United Telecoms e-Services Pvt Ltd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</si>
  <si>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</si>
  <si>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</si>
  <si>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</si>
  <si>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</si>
  <si>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</si>
  <si>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</si>
  <si>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</si>
  <si>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</si>
  <si>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</si>
  <si>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</si>
  <si>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</si>
  <si>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</si>
  <si>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2189</t>
  </si>
  <si>
    <t>CSC SPV</t>
  </si>
  <si>
    <t>1370</t>
  </si>
  <si>
    <t>UMC Technologies Pvt. Ltd</t>
  </si>
  <si>
    <t>1491</t>
  </si>
  <si>
    <t>Shubh Enterprises</t>
  </si>
  <si>
    <t>1495</t>
  </si>
  <si>
    <t>Care Educational &amp; Welfare Society</t>
  </si>
  <si>
    <t>1499</t>
  </si>
  <si>
    <t>Arya bandhu herbs and durgs private limited</t>
  </si>
  <si>
    <t>1506</t>
  </si>
  <si>
    <t>Sant Naval Institute of Information Technology</t>
  </si>
  <si>
    <t>208</t>
  </si>
  <si>
    <t>Tamil Nadu eGovernance Agency</t>
  </si>
  <si>
    <t>1067</t>
  </si>
  <si>
    <t xml:space="preserve">FINANCIAL INFORMATION NETWORK </t>
  </si>
  <si>
    <t>1349</t>
  </si>
  <si>
    <t>UNITED DATA SERVICES PRIVATE LIMITED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</si>
  <si>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</si>
  <si>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</si>
  <si>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</si>
  <si>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</si>
  <si>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</si>
  <si>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</si>
  <si>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</si>
  <si>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</si>
  <si>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2218</t>
  </si>
  <si>
    <t>ADC Medziphema</t>
  </si>
  <si>
    <t>2219</t>
  </si>
  <si>
    <t>DC Mokokchung</t>
  </si>
  <si>
    <t>2224</t>
  </si>
  <si>
    <t>DC Tuensang</t>
  </si>
  <si>
    <t>2232</t>
  </si>
  <si>
    <t>ADC Aboi</t>
  </si>
  <si>
    <t>2235</t>
  </si>
  <si>
    <t>DC Zunheboto</t>
  </si>
  <si>
    <t>2239</t>
  </si>
  <si>
    <t>ADC Tening</t>
  </si>
  <si>
    <t>2240</t>
  </si>
  <si>
    <t>DC Wokha</t>
  </si>
  <si>
    <t>2244</t>
  </si>
  <si>
    <t>DC Dimapur</t>
  </si>
  <si>
    <t>2245</t>
  </si>
  <si>
    <t>ADC Niuland</t>
  </si>
  <si>
    <t>2246</t>
  </si>
  <si>
    <t>SDO Kuhuboto</t>
  </si>
  <si>
    <t>2258</t>
  </si>
  <si>
    <t>DC Mon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</si>
  <si>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</si>
  <si>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</si>
  <si>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</si>
  <si>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</si>
  <si>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</si>
  <si>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</si>
  <si>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</si>
  <si>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</si>
  <si>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2009</t>
  </si>
  <si>
    <t>Manipur Electronics Dev Corp</t>
  </si>
  <si>
    <t>214</t>
  </si>
  <si>
    <t>Govt. of Mizoram</t>
  </si>
  <si>
    <t>2206</t>
  </si>
  <si>
    <t>2207</t>
  </si>
  <si>
    <t>DC Lunglei</t>
  </si>
  <si>
    <t>2208</t>
  </si>
  <si>
    <t>DC Siaha</t>
  </si>
  <si>
    <t>2209</t>
  </si>
  <si>
    <t>D.C. Champhai</t>
  </si>
  <si>
    <t>2210</t>
  </si>
  <si>
    <t>2211</t>
  </si>
  <si>
    <t>DC Serchhip</t>
  </si>
  <si>
    <t>2212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</si>
  <si>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</si>
  <si>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</si>
  <si>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</si>
  <si>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</si>
  <si>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</si>
  <si>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</si>
  <si>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</si>
  <si>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601</t>
  </si>
  <si>
    <t>Bank of Baroda</t>
  </si>
  <si>
    <t>1178</t>
  </si>
  <si>
    <t>SREI INFRASTRUCTURE FINANCES L</t>
  </si>
  <si>
    <t>602</t>
  </si>
  <si>
    <t>Bank Of India</t>
  </si>
  <si>
    <t>1034</t>
  </si>
  <si>
    <t>CHESSY CONSULTANTS PVT LTD</t>
  </si>
  <si>
    <t>1149</t>
  </si>
  <si>
    <t>PROTEX COMPUTER PVT LTD</t>
  </si>
  <si>
    <t>1208</t>
  </si>
  <si>
    <t>VEETECHNOLOGIES PVT. LTD</t>
  </si>
  <si>
    <t>607</t>
  </si>
  <si>
    <t>Punjab National Bank</t>
  </si>
  <si>
    <t>608</t>
  </si>
  <si>
    <t>State Bank of India</t>
  </si>
  <si>
    <t>610</t>
  </si>
  <si>
    <t>Union Bank</t>
  </si>
  <si>
    <t>1171</t>
  </si>
  <si>
    <t>Smart Chip Limited</t>
  </si>
  <si>
    <t>1207</t>
  </si>
  <si>
    <t>Vakrangee Softwares Limited</t>
  </si>
  <si>
    <t>611</t>
  </si>
  <si>
    <t>Canara Bank</t>
  </si>
  <si>
    <t>1405</t>
  </si>
  <si>
    <t>Ojus Healthcare Private Limited</t>
  </si>
  <si>
    <t>2017</t>
  </si>
  <si>
    <t>Karvy Data Management Services</t>
  </si>
  <si>
    <t>614</t>
  </si>
  <si>
    <t>Punjab and Sind Bank</t>
  </si>
  <si>
    <t>1119</t>
  </si>
  <si>
    <t>Matrix Processing House</t>
  </si>
  <si>
    <t>615</t>
  </si>
  <si>
    <t>Allahabad Bank</t>
  </si>
  <si>
    <t>1473</t>
  </si>
  <si>
    <t>Transmoovers India</t>
  </si>
  <si>
    <t>1018</t>
  </si>
  <si>
    <t>ATISHAY INFOTECH PVT. LTD.</t>
  </si>
  <si>
    <t>1025</t>
  </si>
  <si>
    <t>Blue Circle Instrument</t>
  </si>
  <si>
    <t>1027</t>
  </si>
  <si>
    <t>TechSmart India Pvt Ltd</t>
  </si>
  <si>
    <t>1127</t>
  </si>
  <si>
    <t>Multiwave Innovation</t>
  </si>
  <si>
    <t>1293</t>
  </si>
  <si>
    <t>Silver Touch Technologies Ltd</t>
  </si>
  <si>
    <t>1316</t>
  </si>
  <si>
    <t>BNR UDYOG LIMITED</t>
  </si>
  <si>
    <t>1369</t>
  </si>
  <si>
    <t>JNET Technologies Pvt.Ltd</t>
  </si>
  <si>
    <t>1390</t>
  </si>
  <si>
    <t>M/S STAR DATA CENTRE</t>
  </si>
  <si>
    <t>1402</t>
  </si>
  <si>
    <t>A-Onerealtors Pvt Ltd</t>
  </si>
  <si>
    <t>1412</t>
  </si>
  <si>
    <t>Sixth Dimension Project Solutions Ltd</t>
  </si>
  <si>
    <t>1418</t>
  </si>
  <si>
    <t>Offshoot Agency Pvt. Ltd.</t>
  </si>
  <si>
    <t>1425</t>
  </si>
  <si>
    <t>APEX Services</t>
  </si>
  <si>
    <t>1434</t>
  </si>
  <si>
    <t>Lankipalli Integrated Services Private Limited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</si>
  <si>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</si>
  <si>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</si>
  <si>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</si>
  <si>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</si>
  <si>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</si>
  <si>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</si>
  <si>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</si>
  <si>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</si>
  <si>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</si>
  <si>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</si>
  <si>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</si>
  <si>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</si>
  <si>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1478</t>
  </si>
  <si>
    <t>City Hawks Manpower Services &amp; Consultancy</t>
  </si>
  <si>
    <t>1493</t>
  </si>
  <si>
    <t>Patel Computer Education</t>
  </si>
  <si>
    <t>1504</t>
  </si>
  <si>
    <t>Organisation for Development Integrated Social &amp; Health Action</t>
  </si>
  <si>
    <t>1509</t>
  </si>
  <si>
    <t>Compro Systems &amp; Services</t>
  </si>
  <si>
    <t>1524</t>
  </si>
  <si>
    <t>United Telecoms Ltd</t>
  </si>
  <si>
    <t>2077</t>
  </si>
  <si>
    <t>M/s Gold Square Builders &amp; Promoters Pvt. Ltd.</t>
  </si>
  <si>
    <t>2079</t>
  </si>
  <si>
    <t>Make India Smart Private Limited</t>
  </si>
  <si>
    <t>624</t>
  </si>
  <si>
    <t>IDBI Bank ltd</t>
  </si>
  <si>
    <t>1177</t>
  </si>
  <si>
    <t>SREEVEN INFOCOM LIMITED</t>
  </si>
  <si>
    <t>804</t>
  </si>
  <si>
    <t>Indiapost</t>
  </si>
  <si>
    <t>2728</t>
  </si>
  <si>
    <t>UP Circle  Department of Post</t>
  </si>
  <si>
    <t>1211</t>
  </si>
  <si>
    <t>VIRGO SOFTECH LIMITED</t>
  </si>
  <si>
    <t>1335</t>
  </si>
  <si>
    <t>Sri Ramraja Sarkar Lok Kalyan Trust</t>
  </si>
  <si>
    <t>1407</t>
  </si>
  <si>
    <t>N.K. Sharma Enterprises Ltd.</t>
  </si>
  <si>
    <t>1431</t>
  </si>
  <si>
    <t>Ojus G Enterprises</t>
  </si>
  <si>
    <t>1458</t>
  </si>
  <si>
    <t>Excel Technovation Pvt. Ltd</t>
  </si>
  <si>
    <t>1474</t>
  </si>
  <si>
    <t>Corporate India Facilities Pvt Ltd</t>
  </si>
  <si>
    <t>1475</t>
  </si>
  <si>
    <t xml:space="preserve">KRISHNAURAM SHIKSHA EVAM JAN KALYAN SAMITI </t>
  </si>
  <si>
    <t>1477</t>
  </si>
  <si>
    <t>UT Computers Educational &amp; Welfare Soc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</si>
  <si>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</si>
  <si>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</si>
  <si>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</si>
  <si>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</si>
  <si>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</si>
  <si>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</si>
  <si>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1507</t>
  </si>
  <si>
    <t>BNK Capital Markets Limited</t>
  </si>
  <si>
    <t>1527</t>
  </si>
  <si>
    <t>Layman Education Society</t>
  </si>
  <si>
    <t>1531</t>
  </si>
  <si>
    <t>M/s TAVASYA VENTURE PARTNERS PVT. LTD.</t>
  </si>
  <si>
    <t>1534</t>
  </si>
  <si>
    <t>M/s Smit Advertisers Pvt. Ltd.</t>
  </si>
  <si>
    <t>1543</t>
  </si>
  <si>
    <t>M/s Highway Construction Company</t>
  </si>
  <si>
    <t>2016</t>
  </si>
  <si>
    <t>RELIGARE SECURITIES LTD</t>
  </si>
  <si>
    <t>2019</t>
  </si>
  <si>
    <t>Abhipra Capital Ltd</t>
  </si>
  <si>
    <t>2043</t>
  </si>
  <si>
    <t>SNR Edatas Pvt Ltd</t>
  </si>
  <si>
    <t>815</t>
  </si>
  <si>
    <t>Department of Information Technology Govt of Jharkhand</t>
  </si>
  <si>
    <t>0815</t>
  </si>
  <si>
    <t>Department of Information Technology and e-Gov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</si>
  <si>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</si>
  <si>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</si>
  <si>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</si>
  <si>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</si>
  <si>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</si>
  <si>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</t>
  </si>
  <si>
    <t>2081</t>
  </si>
  <si>
    <t>Electronic Service Delivery</t>
  </si>
  <si>
    <t>820</t>
  </si>
  <si>
    <t xml:space="preserve">Madhya Pradesh State Electronics Development Corporation Ltd.  </t>
  </si>
  <si>
    <t>1508</t>
  </si>
  <si>
    <t>AISECT Limited</t>
  </si>
  <si>
    <t>2090</t>
  </si>
  <si>
    <t>MPOnline Limited</t>
  </si>
  <si>
    <t>821</t>
  </si>
  <si>
    <t>Atalji Janasnehi Directorate</t>
  </si>
  <si>
    <t>0821</t>
  </si>
  <si>
    <t>823</t>
  </si>
  <si>
    <t>National Institute of Electronics &amp; Information Technology</t>
  </si>
  <si>
    <t>1008</t>
  </si>
  <si>
    <t xml:space="preserve">Alankit Finsec Ltd </t>
  </si>
  <si>
    <t>830</t>
  </si>
  <si>
    <t>Social Welfare Deptt.</t>
  </si>
  <si>
    <t>0830</t>
  </si>
  <si>
    <t>840</t>
  </si>
  <si>
    <t>Women &amp; Child Development</t>
  </si>
  <si>
    <t>0840</t>
  </si>
  <si>
    <t>Director ICDS</t>
  </si>
  <si>
    <t>841</t>
  </si>
  <si>
    <t>Education Department</t>
  </si>
  <si>
    <t>2708</t>
  </si>
  <si>
    <t>Director of primary education</t>
  </si>
  <si>
    <t>2709</t>
  </si>
  <si>
    <t>Commissioner of school</t>
  </si>
  <si>
    <t>843</t>
  </si>
  <si>
    <t>Directorate of Secondary Education</t>
  </si>
  <si>
    <t>0843</t>
  </si>
  <si>
    <t>844</t>
  </si>
  <si>
    <t>Directorate of Woman and Child Development</t>
  </si>
  <si>
    <t>0844</t>
  </si>
  <si>
    <t>Director</t>
  </si>
  <si>
    <t>846</t>
  </si>
  <si>
    <t>Women and Child Development Govt. of Jharkhand</t>
  </si>
  <si>
    <t>0846</t>
  </si>
  <si>
    <t>Women and Child Development</t>
  </si>
  <si>
    <t>951</t>
  </si>
  <si>
    <t>U.P. Development Systems Corporation Ltd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</si>
  <si>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</si>
  <si>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</si>
  <si>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</si>
  <si>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</si>
  <si>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</si>
  <si>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</si>
  <si>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</si>
  <si>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</si>
  <si>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</si>
  <si>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</si>
  <si>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952</t>
  </si>
  <si>
    <t>Director General Health Services</t>
  </si>
  <si>
    <t>2146</t>
  </si>
  <si>
    <t>District Family &amp; Welfare Society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</si>
  <si>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</si>
  <si>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</si>
  <si>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</si>
  <si>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</si>
  <si>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</si>
  <si>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</si>
  <si>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</si>
  <si>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</si>
  <si>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</si>
  <si>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</t>
  </si>
  <si>
    <t>2152</t>
  </si>
  <si>
    <t>District Family and Welfare Society</t>
  </si>
  <si>
    <t>2153</t>
  </si>
  <si>
    <t>District Health &amp;Family and Welfare Society Jind.</t>
  </si>
  <si>
    <t>2154</t>
  </si>
  <si>
    <t>2155</t>
  </si>
  <si>
    <t>2156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</si>
  <si>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</si>
  <si>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</si>
  <si>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</si>
  <si>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</si>
  <si>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</si>
  <si>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</si>
  <si>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</si>
  <si>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</si>
  <si>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</si>
  <si>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</si>
  <si>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</si>
  <si>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</si>
  <si>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</si>
  <si>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</si>
  <si>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</si>
  <si>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</si>
  <si>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</si>
  <si>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</si>
  <si>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</si>
  <si>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953</t>
  </si>
  <si>
    <t>U P Electronics Corporation Limited</t>
  </si>
  <si>
    <t>1494</t>
  </si>
  <si>
    <t>Pho-com-net Pvt. Ltd.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</si>
  <si>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</si>
  <si>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</si>
  <si>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</si>
  <si>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</si>
  <si>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</si>
  <si>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</t>
  </si>
  <si>
    <t>0955</t>
  </si>
  <si>
    <t>State Health Society</t>
  </si>
  <si>
    <t>957</t>
  </si>
  <si>
    <t>Directorate of Public Health and Family Welfare</t>
  </si>
  <si>
    <t>0957</t>
  </si>
  <si>
    <t>964</t>
  </si>
  <si>
    <t xml:space="preserve"> Chief Registrar Births &amp; Deaths -cum-Director Health Services 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</si>
  <si>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</si>
  <si>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</si>
  <si>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</si>
  <si>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</si>
  <si>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</si>
  <si>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</si>
  <si>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2199</t>
  </si>
  <si>
    <t>District Registrar Births &amp; Deaths cum Chief Medical Officer Kullu</t>
  </si>
  <si>
    <t>2201</t>
  </si>
  <si>
    <t>District Registrar Births &amp; Deaths cum Chief Medical Officer</t>
  </si>
  <si>
    <t>969</t>
  </si>
  <si>
    <t>Public Health Department</t>
  </si>
  <si>
    <t>0969</t>
  </si>
  <si>
    <t>Public Health Department Gov Maharashtra</t>
  </si>
  <si>
    <t>986</t>
  </si>
  <si>
    <t>Electronics &amp; Information Technology E&amp;IT Department Government of Chhattisgarh GoCG</t>
  </si>
  <si>
    <t>No. of Aadhaar generated count for Phase II</t>
  </si>
  <si>
    <t>No. of Aadhaar generated count for Phase III</t>
  </si>
  <si>
    <t>No. of Aadhaar generated for CEL enrolled between 22nd Sep 2015 and 31Dec2016</t>
  </si>
  <si>
    <t>No. of Aadhaar generated for CEL enrolled on or after 1st Jan 2017</t>
  </si>
  <si>
    <t>Gross Payment (Col.3x40+Col.4x50-Col.5x13-Col.6x23)</t>
  </si>
  <si>
    <t>Balance Amount to be adjusted on account of excess payment in March &amp; 1-13th June</t>
  </si>
  <si>
    <t>Amount adjusted from Current release</t>
  </si>
  <si>
    <t>Balance amount to be adjusted from future payment</t>
  </si>
  <si>
    <t>Balance amount to be withheld for DMS pendency</t>
  </si>
  <si>
    <t>Amount to be withheld in current  release(actual amount for withholding or 10% of payment due, whichever is less)</t>
  </si>
  <si>
    <t>Balance amount to be withheld for DMS pendency from future releases</t>
  </si>
  <si>
    <t>Actual gross to be booked (Col.7-Col.9-Col.12)</t>
  </si>
  <si>
    <t>Recovery on account of incident of corruption</t>
  </si>
  <si>
    <t>Total recovery (col 15 + col16)</t>
  </si>
  <si>
    <t>Recovery in current release</t>
  </si>
  <si>
    <t>Balance recovery (col 17- col.18)</t>
  </si>
  <si>
    <t>Net payment (col.14 - col.18)</t>
  </si>
  <si>
    <t>Eastern Railway</t>
  </si>
  <si>
    <t>South East Central Railway</t>
  </si>
  <si>
    <t>Recovery outstanding as on June'2017</t>
  </si>
  <si>
    <t xml:space="preserve">1.    R.O. Delhi letter no. A-2201/11/2011/part-2UIDAI (RO-Delhi) dated 04.08.2017:- </t>
  </si>
  <si>
    <t>Sl. No.</t>
  </si>
  <si>
    <t>Registrar</t>
  </si>
  <si>
    <t>Enrolment Agency</t>
  </si>
  <si>
    <t>No. of incidents</t>
  </si>
  <si>
    <t xml:space="preserve">Penalty </t>
  </si>
  <si>
    <t>Penalty @Rs. 10,000/-</t>
  </si>
  <si>
    <t>Penalty @Rs. 50,000/-</t>
  </si>
  <si>
    <t xml:space="preserve">CSC e-Governance </t>
  </si>
  <si>
    <t>CSC SPV - 2189</t>
  </si>
  <si>
    <t>MPSEDC</t>
  </si>
  <si>
    <t>AISECT Ltd - 2029</t>
  </si>
  <si>
    <t>NCCF of India Ltd</t>
  </si>
  <si>
    <t>NCCF of India Ltd-1444</t>
  </si>
  <si>
    <t>DoIT, Govt. of Rajasthan</t>
  </si>
  <si>
    <t>Rajcomp Info  - 2091</t>
  </si>
  <si>
    <t>Dena Bank</t>
  </si>
  <si>
    <t>Vrinchi Techonologies Ltd.</t>
  </si>
  <si>
    <t>Netlink Software - 1338</t>
  </si>
  <si>
    <t xml:space="preserve">Mahamritunjay Traders </t>
  </si>
  <si>
    <t>Total</t>
  </si>
  <si>
    <t>2.    R.O. Chandigarh letter no. UIDAI/RO/Chd/Reconciliation/2017/4016-18 dated 09.08.2017:-</t>
  </si>
  <si>
    <t>Aksh Optifibre Limited</t>
  </si>
  <si>
    <t>Home Life Buildcon Pvt. Ltd.</t>
  </si>
  <si>
    <t>IAP Company Pvt. Ltd.</t>
  </si>
  <si>
    <t xml:space="preserve">Indotech Engineering Products </t>
  </si>
  <si>
    <t>NSDL e-Governance Infrastructure</t>
  </si>
  <si>
    <t xml:space="preserve">N. K. Sharma Enterprises </t>
  </si>
  <si>
    <t xml:space="preserve">Union Bank </t>
  </si>
  <si>
    <t>UTI Infrastructure Tech. &amp; Serv. Ltd.</t>
  </si>
  <si>
    <t xml:space="preserve">Omnitech Infosolutions </t>
  </si>
  <si>
    <t>3.    R.O. Guwahati letter no. UIDAI/RO-Ghy/Blacklist of EA/12/2017/917 dated 08.08.2017:-</t>
  </si>
  <si>
    <t>Dept of ITC Govt. of Rajasthan</t>
  </si>
  <si>
    <t xml:space="preserve">Rajcomp Info Services Ltd </t>
  </si>
  <si>
    <t xml:space="preserve">NSDL </t>
  </si>
  <si>
    <t>IPS e Services Pvt. Ltd - 814</t>
  </si>
  <si>
    <t xml:space="preserve">IAP Company Pvt. Ltd. </t>
  </si>
  <si>
    <t>4.    R.O. Ranchi Letter dated UIDAI/R.O./RNC/MRB/2017-18-885 dated 03.08.2017:-</t>
  </si>
  <si>
    <t>CSC e-Governance</t>
  </si>
  <si>
    <t>CSC SPV -2189</t>
  </si>
  <si>
    <t>SGS India Pvt Ltd.-1409</t>
  </si>
  <si>
    <t>NSDL</t>
  </si>
  <si>
    <t>SRM Education &amp; Social Welfare Society - 1528</t>
  </si>
  <si>
    <t>Indotech Engineering Product</t>
  </si>
  <si>
    <t>IPS e Services Pvt. Ltd-1492</t>
  </si>
  <si>
    <t>Religare Securities Ltd.</t>
  </si>
  <si>
    <t>M/s Tavasya Venture Partner Pvt. Ltd.-1531</t>
  </si>
  <si>
    <t>M/s Gold Sqauare Builders &amp; Promoters</t>
  </si>
  <si>
    <t>A-One realtors Pvt. Ltd.</t>
  </si>
  <si>
    <t>Utility Forms Pvt. Ltd.</t>
  </si>
  <si>
    <t>Rural Development Depart- Bihar</t>
  </si>
  <si>
    <t>Emdee Digitronics Pvt. Ltd.-1062</t>
  </si>
  <si>
    <t>National Cooperative Consumers Federation of India</t>
  </si>
  <si>
    <t>NCCF-1444</t>
  </si>
  <si>
    <t>Bank of India</t>
  </si>
  <si>
    <t xml:space="preserve">SREI Infrastructure Finance </t>
  </si>
  <si>
    <t>5.    R.O. Hyderabad letter no. UIDAI/Hyd./ Reconciliation/1553/Vol.II dated 11.08.2017 :-</t>
  </si>
  <si>
    <t>Vrinchi Technologies</t>
  </si>
  <si>
    <t>Sixt Dimension Project Solution Ltd.</t>
  </si>
  <si>
    <t xml:space="preserve">SRM Education Society </t>
  </si>
  <si>
    <t>Abha Systems &amp; Consultancy</t>
  </si>
  <si>
    <t>IT &amp; C</t>
  </si>
  <si>
    <t>Directorate of ESD, Andhra Pradesh</t>
  </si>
  <si>
    <t>NCCF</t>
  </si>
  <si>
    <t xml:space="preserve">NCCF </t>
  </si>
  <si>
    <t>CSC e-Gov</t>
  </si>
  <si>
    <t>SGS India Ltd.</t>
  </si>
  <si>
    <t xml:space="preserve">AP Online </t>
  </si>
  <si>
    <t>Synapse</t>
  </si>
  <si>
    <t>IT E&amp;C</t>
  </si>
  <si>
    <t>ESD, Telangana</t>
  </si>
  <si>
    <t>Punjab &amp; Sind Bank</t>
  </si>
  <si>
    <t>6.    R.O. Mumbai letter no. UIDAI/Mum-8/113/2017-Enrol-IV/1938 dated 24.08.2017:-</t>
  </si>
  <si>
    <t>Bank of Baroda (601)</t>
  </si>
  <si>
    <t>Twinstar Industries Ltd. (1469)</t>
  </si>
  <si>
    <t>CSC e-Governance Services India Limited (206)</t>
  </si>
  <si>
    <t>CSC SPV (2189)</t>
  </si>
  <si>
    <t>NPS Technologies Pvt. Ltd (2085)</t>
  </si>
  <si>
    <t>CMS Computer Ltd. (2034)</t>
  </si>
  <si>
    <t>IAP COMPANY Pvt. Ltd (1088)</t>
  </si>
  <si>
    <t>Dena Bank (618)</t>
  </si>
  <si>
    <t>IDBI Bank ltd(624)</t>
  </si>
  <si>
    <t>NCCF (954)</t>
  </si>
  <si>
    <t>NSDL e-Governance Infrastructure Limited (814)</t>
  </si>
  <si>
    <t xml:space="preserve">Abha System &amp; Consultancy  </t>
  </si>
  <si>
    <t>IPS e Services Pvt Ltd (1492 )</t>
  </si>
  <si>
    <t>Gujarat Infotech Ltd. (1249)</t>
  </si>
  <si>
    <t>Alankit Limited (1325)</t>
  </si>
  <si>
    <t>Karvy Data Management (2017)</t>
  </si>
  <si>
    <t>RELIGARE SECURITIES LTD )</t>
  </si>
  <si>
    <t xml:space="preserve">SRM Education And Social </t>
  </si>
  <si>
    <t>Punjab and Sind Bank(614)</t>
  </si>
  <si>
    <t>Union Bank (610)</t>
  </si>
  <si>
    <t xml:space="preserve">Vakrangee Softwares </t>
  </si>
  <si>
    <t>NSD</t>
  </si>
  <si>
    <t>(Case of RO Chandigarh mapped with Mumbai)</t>
  </si>
  <si>
    <t>(Case of RO Delhi mapped with Mumbai)</t>
  </si>
  <si>
    <t>7.    R.O. Lucknow vide email dated 5th Sept,2017 forwarded  Reconciliation committee report, meeting held on 28/8/2017 :-</t>
  </si>
  <si>
    <t xml:space="preserve"> SREI INFRASTRUCTURE</t>
  </si>
  <si>
    <t>Fino</t>
  </si>
  <si>
    <t>Karvy Data Management</t>
  </si>
  <si>
    <t xml:space="preserve">AMS </t>
  </si>
  <si>
    <t>Agro Tech</t>
  </si>
  <si>
    <t>Aksh Optifibre</t>
  </si>
  <si>
    <t xml:space="preserve">Amar Constructions </t>
  </si>
  <si>
    <t>CMS Computer</t>
  </si>
  <si>
    <t>CSC</t>
  </si>
  <si>
    <t xml:space="preserve">DATASOFT COMPUTER </t>
  </si>
  <si>
    <t xml:space="preserve">SGS India </t>
  </si>
  <si>
    <t>Squaria Global India</t>
  </si>
  <si>
    <t>Vedavaag Systems</t>
  </si>
  <si>
    <t>Yash Ornaments</t>
  </si>
  <si>
    <t>Zephyr System</t>
  </si>
  <si>
    <t>A I Soc for Electronics</t>
  </si>
  <si>
    <t>Advent Infomax</t>
  </si>
  <si>
    <t>AISEC</t>
  </si>
  <si>
    <t>A-One realtors</t>
  </si>
  <si>
    <t>Apnatech Consultancy</t>
  </si>
  <si>
    <t>Asha Security</t>
  </si>
  <si>
    <t>AVVAS INFOTECH</t>
  </si>
  <si>
    <t>CALANCE SOFTWARE</t>
  </si>
  <si>
    <t>City Hawks</t>
  </si>
  <si>
    <t>IAP COMPANY</t>
  </si>
  <si>
    <t>STAR DATA CENTRE</t>
  </si>
  <si>
    <t>Make India Smart</t>
  </si>
  <si>
    <t>Netlink software</t>
  </si>
  <si>
    <t>Abha System</t>
  </si>
  <si>
    <t>Gujarat Infotech Ltd.</t>
  </si>
  <si>
    <t>Highway Construction</t>
  </si>
  <si>
    <t>Indotech Engineering</t>
  </si>
  <si>
    <t>IPS e services</t>
  </si>
  <si>
    <t>N.K. Sharma Enterprises</t>
  </si>
  <si>
    <t>Offshoot</t>
  </si>
  <si>
    <t>RELIGARE SECURITIES</t>
  </si>
  <si>
    <t>Sri Ramraja</t>
  </si>
  <si>
    <t>UT Computers Educational</t>
  </si>
  <si>
    <t>VIRGO SOFTECH</t>
  </si>
  <si>
    <t>Punjab &amp; Sindh</t>
  </si>
  <si>
    <t>Matrix Processing</t>
  </si>
  <si>
    <t>Pujab National Bank</t>
  </si>
  <si>
    <t>Eagle Software India</t>
  </si>
  <si>
    <t>Vayam technologies</t>
  </si>
  <si>
    <t>SBI</t>
  </si>
  <si>
    <t>Utility Forms</t>
  </si>
  <si>
    <t>UP Electronics Corporation Limited</t>
  </si>
  <si>
    <t>WEBEL TECHNOLOGY</t>
  </si>
  <si>
    <t>UPDESCO</t>
  </si>
  <si>
    <t xml:space="preserve">Late Smt. Nirmala Singh Seva </t>
  </si>
  <si>
    <t>RBS Multisolutions</t>
  </si>
  <si>
    <t>SRM Techsol</t>
  </si>
  <si>
    <t>Vakrangee Softwares</t>
  </si>
  <si>
    <t xml:space="preserve">Total </t>
  </si>
  <si>
    <r>
      <t>8. RO Bangalore vide email dated 4/9/2017 forwarded report of the meeting held on 28</t>
    </r>
    <r>
      <rPr>
        <vertAlign val="superscript"/>
        <sz val="10"/>
        <color theme="1"/>
        <rFont val="Bookman Old Style"/>
        <family val="1"/>
      </rPr>
      <t>th</t>
    </r>
    <r>
      <rPr>
        <sz val="10"/>
        <color theme="1"/>
        <rFont val="Bookman Old Style"/>
        <family val="1"/>
      </rPr>
      <t xml:space="preserve"> Aug,2017 </t>
    </r>
  </si>
  <si>
    <t xml:space="preserve"> CSC e-Gov</t>
  </si>
  <si>
    <t xml:space="preserve">CSC </t>
  </si>
  <si>
    <t xml:space="preserve">Utility Forms </t>
  </si>
  <si>
    <t>Virinchi</t>
  </si>
  <si>
    <t xml:space="preserve">Bank of Baroda </t>
  </si>
  <si>
    <t xml:space="preserve">Twin Star </t>
  </si>
  <si>
    <t>Null</t>
  </si>
  <si>
    <t xml:space="preserve">ICT </t>
  </si>
  <si>
    <t>9.    Registrar details of three incidents of EA-Netlink Softwares reported for the month of June provided by RO Ranchi vide email dated 17.08.2017:-</t>
  </si>
  <si>
    <t>Netlink software Pvt. Ltd.</t>
  </si>
  <si>
    <t>Reg-ID</t>
  </si>
  <si>
    <t>No. of Incidents @Rs. 10,000/-</t>
  </si>
  <si>
    <t>No. of Incidents @Rs. 50,000/-</t>
  </si>
  <si>
    <t xml:space="preserve">Amount of Penalty </t>
  </si>
  <si>
    <t>2056</t>
  </si>
  <si>
    <t>District Sukhmani Society Amritsar Punjab</t>
  </si>
  <si>
    <t>2073</t>
  </si>
  <si>
    <t>District Sukhmani Society</t>
  </si>
  <si>
    <t>Jilla E-seva Society</t>
  </si>
  <si>
    <t>District e-Seva Society</t>
  </si>
  <si>
    <t>2039</t>
  </si>
  <si>
    <t>Rudranee Infotech Ltd</t>
  </si>
  <si>
    <t>2013</t>
  </si>
  <si>
    <t>Clairvoyance Technologies Pvt.</t>
  </si>
  <si>
    <t>1110</t>
  </si>
  <si>
    <t>MACRO INFOTECH PVT LTD</t>
  </si>
  <si>
    <t>2040</t>
  </si>
  <si>
    <t>Viesa Technologies</t>
  </si>
  <si>
    <t>2114</t>
  </si>
  <si>
    <t>Pariza Enterprises</t>
  </si>
  <si>
    <t>penalty of Rs.4,50,000/- of BOB (Twinstar) was charged to BOI. Out of which Rs.4,00,000/- had already been adjusted from the payment of June and Rs.50000/- is being adjusted in this month.</t>
  </si>
  <si>
    <t>1A</t>
  </si>
  <si>
    <t>State Bank of Bikaner &amp; Jaipur</t>
  </si>
  <si>
    <t>State Bank of Patiala</t>
  </si>
  <si>
    <t>Reg_ID</t>
  </si>
  <si>
    <t>No. of Incidents</t>
  </si>
  <si>
    <t>Amount of penalty</t>
  </si>
  <si>
    <t>FINANCIAL INFORMATION NETWORK</t>
  </si>
  <si>
    <t xml:space="preserve">CSC e-Governance Services India Limited </t>
  </si>
  <si>
    <t>Digitcom Systems Pvt. Ltd</t>
  </si>
  <si>
    <t>Janta Silikon Consortium</t>
  </si>
  <si>
    <t>Netlink Software Pvt. Ltd</t>
  </si>
  <si>
    <t>Squaria Global India Private</t>
  </si>
  <si>
    <t>Yash Ornaments Pvt Ltd</t>
  </si>
  <si>
    <t xml:space="preserve">Dena Bank
</t>
  </si>
  <si>
    <t>Apnatech Consultancy Services</t>
  </si>
  <si>
    <t>Megha Vincom Pvt. Ltd</t>
  </si>
  <si>
    <t>Vayamtech Pvt Ltd.</t>
  </si>
  <si>
    <t>Osiris Infotech Pvt Ltd</t>
  </si>
  <si>
    <t xml:space="preserve">Penalty on below mentioned incidents of corruption, pertaining to RO,Lucknow,  was imposed @ Rs.10,000/- in the release of  Assistance for the month of June-2017. However, the cases pertained to the month of July, hence, diferrecne of Rs.40,000 per case has been levied.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</si>
</sst>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ookman Old Style"/>
      <family val="1"/>
    </font>
    <font>
      <sz val="9.5"/>
      <color rgb="FF000000"/>
      <name val="Bookman Old Style"/>
      <family val="1"/>
    </font>
    <font>
      <sz val="9.5"/>
      <color theme="1"/>
      <name val="Bookman Old Style"/>
      <family val="1"/>
    </font>
    <font>
      <vertAlign val="superscript"/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5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5" fontId="0" fillId="2" borderId="1" xfId="1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NumberFormat="1" applyBorder="1"/>
    <xf numFmtId="165" fontId="0" fillId="3" borderId="1" xfId="0" applyNumberFormat="1" applyFont="1" applyFill="1" applyBorder="1"/>
    <xf numFmtId="49" fontId="0" fillId="0" borderId="0" xfId="0" applyNumberFormat="1"/>
    <xf numFmtId="0" fontId="0" fillId="0" borderId="0" xfId="0" applyFont="1"/>
    <xf numFmtId="165" fontId="0" fillId="3" borderId="1" xfId="1" applyNumberFormat="1" applyFont="1" applyFill="1" applyBorder="1"/>
    <xf numFmtId="0" fontId="0" fillId="0" borderId="0" xfId="0" applyAlignment="1">
      <alignment horizontal="center"/>
    </xf>
    <xf numFmtId="165" fontId="0" fillId="0" borderId="0" xfId="1" applyNumberFormat="1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5" borderId="0" xfId="0" applyFont="1" applyFill="1"/>
    <xf numFmtId="0" fontId="0" fillId="0" borderId="0" xfId="0" applyFont="1" applyAlignment="1"/>
    <xf numFmtId="0" fontId="5" fillId="0" borderId="0" xfId="0" applyFont="1" applyAlignment="1">
      <alignment horizontal="justify"/>
    </xf>
    <xf numFmtId="0" fontId="6" fillId="0" borderId="10" xfId="0" applyFont="1" applyBorder="1" applyAlignment="1"/>
    <xf numFmtId="0" fontId="6" fillId="0" borderId="10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0" xfId="0" applyFont="1" applyBorder="1"/>
    <xf numFmtId="0" fontId="6" fillId="0" borderId="12" xfId="0" applyFont="1" applyBorder="1" applyAlignment="1">
      <alignment horizontal="right" wrapText="1"/>
    </xf>
    <xf numFmtId="0" fontId="6" fillId="0" borderId="1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0" fontId="6" fillId="0" borderId="16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7" fillId="0" borderId="10" xfId="0" applyFont="1" applyBorder="1" applyAlignment="1">
      <alignment vertical="top" wrapText="1"/>
    </xf>
    <xf numFmtId="0" fontId="6" fillId="0" borderId="9" xfId="0" applyFont="1" applyBorder="1" applyAlignment="1">
      <alignment wrapText="1"/>
    </xf>
    <xf numFmtId="0" fontId="7" fillId="0" borderId="16" xfId="0" applyFont="1" applyBorder="1" applyAlignment="1">
      <alignment vertical="top" wrapText="1"/>
    </xf>
    <xf numFmtId="0" fontId="6" fillId="6" borderId="10" xfId="0" applyFont="1" applyFill="1" applyBorder="1" applyAlignment="1">
      <alignment horizontal="right"/>
    </xf>
    <xf numFmtId="0" fontId="6" fillId="0" borderId="12" xfId="0" applyFont="1" applyBorder="1" applyAlignment="1">
      <alignment horizontal="center" vertical="top"/>
    </xf>
    <xf numFmtId="0" fontId="6" fillId="0" borderId="10" xfId="0" applyFont="1" applyBorder="1" applyAlignment="1">
      <alignment vertical="top"/>
    </xf>
    <xf numFmtId="0" fontId="0" fillId="0" borderId="12" xfId="0" applyFont="1" applyBorder="1"/>
    <xf numFmtId="0" fontId="6" fillId="0" borderId="10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5" fillId="0" borderId="1" xfId="0" applyFont="1" applyBorder="1"/>
    <xf numFmtId="0" fontId="9" fillId="0" borderId="1" xfId="0" applyFont="1" applyBorder="1"/>
    <xf numFmtId="0" fontId="0" fillId="0" borderId="0" xfId="0" applyAlignment="1">
      <alignment horizontal="right"/>
    </xf>
    <xf numFmtId="165" fontId="0" fillId="0" borderId="0" xfId="0" applyNumberForma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NumberFormat="1" applyBorder="1" applyAlignment="1">
      <alignment horizontal="left" wrapText="1"/>
    </xf>
    <xf numFmtId="0" fontId="0" fillId="0" borderId="1" xfId="0" applyNumberFormat="1" applyBorder="1" applyAlignment="1">
      <alignment horizontal="left" indent="1"/>
    </xf>
    <xf numFmtId="0" fontId="0" fillId="0" borderId="1" xfId="0" applyBorder="1" applyAlignment="1">
      <alignment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left" indent="1"/>
    </xf>
    <xf numFmtId="0" fontId="3" fillId="5" borderId="1" xfId="0" applyFont="1" applyFill="1" applyBorder="1" applyAlignment="1">
      <alignment wrapText="1"/>
    </xf>
    <xf numFmtId="0" fontId="3" fillId="5" borderId="1" xfId="0" applyNumberFormat="1" applyFont="1" applyFill="1" applyBorder="1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49" fontId="0" fillId="2" borderId="1" xfId="0" applyNumberFormat="1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wrapText="1"/>
    </xf>
    <xf numFmtId="165" fontId="0" fillId="2" borderId="1" xfId="1" applyNumberFormat="1" applyFont="1" applyFill="1" applyBorder="1" applyAlignment="1">
      <alignment horizontal="right" wrapText="1"/>
    </xf>
    <xf numFmtId="49" fontId="0" fillId="2" borderId="1" xfId="0" applyNumberFormat="1" applyFont="1" applyFill="1" applyBorder="1" applyAlignment="1">
      <alignment horizontal="left" wrapText="1"/>
    </xf>
    <xf numFmtId="165" fontId="0" fillId="2" borderId="1" xfId="1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right" vertical="center"/>
    </xf>
    <xf numFmtId="0" fontId="10" fillId="0" borderId="1" xfId="0" applyNumberFormat="1" applyFont="1" applyBorder="1"/>
    <xf numFmtId="0" fontId="0" fillId="0" borderId="21" xfId="0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/>
    <xf numFmtId="0" fontId="6" fillId="0" borderId="10" xfId="0" applyFont="1" applyBorder="1" applyAlignment="1"/>
    <xf numFmtId="0" fontId="6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3" xfId="0" applyFont="1" applyBorder="1" applyAlignment="1"/>
    <xf numFmtId="0" fontId="6" fillId="0" borderId="12" xfId="0" applyFont="1" applyBorder="1" applyAlignment="1"/>
    <xf numFmtId="0" fontId="6" fillId="0" borderId="6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9" xfId="0" applyFont="1" applyBorder="1"/>
    <xf numFmtId="0" fontId="6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3" xfId="0" applyFont="1" applyBorder="1" applyAlignment="1">
      <alignment horizontal="center" vertical="top"/>
    </xf>
    <xf numFmtId="0" fontId="6" fillId="0" borderId="13" xfId="0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left" wrapText="1"/>
    </xf>
    <xf numFmtId="0" fontId="11" fillId="0" borderId="20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0" fontId="10" fillId="0" borderId="25" xfId="0" applyFont="1" applyBorder="1" applyAlignment="1">
      <alignment horizontal="right"/>
    </xf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5"/>
  <sheetViews>
    <sheetView showGridLines="0" workbookViewId="0"/>
  </sheetViews>
  <sheetFormatPr defaultRowHeight="15"/>
  <cols>
    <col min="1" max="1" width="11.140625" style="10" bestFit="1" customWidth="1"/>
    <col min="2" max="2" width="30.85546875" style="41" bestFit="1" customWidth="1"/>
    <col min="3" max="3" width="8.85546875" style="10" bestFit="1" customWidth="1"/>
    <col min="4" max="4" width="29" style="41" customWidth="1"/>
    <col min="5" max="5" width="20.42578125" bestFit="1" customWidth="1"/>
    <col min="6" max="16384" width="9.140625" style="8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34</v>
      </c>
      <c r="B2" s="4" t="s">
        <v>35</v>
      </c>
      <c r="C2" s="4" t="s">
        <v>36</v>
      </c>
      <c r="D2" s="4" t="s">
        <v>37</v>
      </c>
      <c r="E2" s="4">
        <v>1</v>
      </c>
    </row>
    <row r="3" spans="1:5">
      <c r="A3" s="4" t="s">
        <v>38</v>
      </c>
      <c r="B3" s="4" t="s">
        <v>39</v>
      </c>
      <c r="C3" s="4" t="s">
        <v>40</v>
      </c>
      <c r="D3" s="4" t="s">
        <v>41</v>
      </c>
      <c r="E3" s="4">
        <v>10</v>
      </c>
    </row>
    <row r="4" spans="1:5">
      <c r="A4" s="4" t="s">
        <v>42</v>
      </c>
      <c r="B4" s="4" t="s">
        <v>43</v>
      </c>
      <c r="C4" s="4" t="s">
        <v>1090</v>
      </c>
      <c r="D4" s="4" t="s">
        <v>1091</v>
      </c>
      <c r="E4" s="4">
        <v>1</v>
      </c>
    </row>
    <row r="5" spans="1:5">
      <c r="A5" s="4" t="s">
        <v>42</v>
      </c>
      <c r="B5" s="4" t="s">
        <v>43</v>
      </c>
      <c r="C5" s="4" t="s">
        <v>58</v>
      </c>
      <c r="D5" s="4" t="s">
        <v>59</v>
      </c>
      <c r="E5" s="4">
        <v>1</v>
      </c>
    </row>
    <row r="6" spans="1:5">
      <c r="A6" s="4" t="s">
        <v>42</v>
      </c>
      <c r="B6" s="4" t="s">
        <v>43</v>
      </c>
      <c r="C6" s="4" t="s">
        <v>1092</v>
      </c>
      <c r="D6" s="4" t="s">
        <v>1093</v>
      </c>
      <c r="E6" s="4">
        <v>1</v>
      </c>
    </row>
    <row r="7" spans="1:5">
      <c r="A7" s="4" t="s">
        <v>64</v>
      </c>
      <c r="B7" s="4" t="s">
        <v>65</v>
      </c>
      <c r="C7" s="4" t="s">
        <v>18</v>
      </c>
      <c r="D7" s="4" t="s">
        <v>19</v>
      </c>
      <c r="E7" s="4">
        <v>2</v>
      </c>
    </row>
    <row r="8" spans="1:5">
      <c r="A8" s="4" t="s">
        <v>66</v>
      </c>
      <c r="B8" s="4" t="s">
        <v>67</v>
      </c>
      <c r="C8" s="4" t="s">
        <v>68</v>
      </c>
      <c r="D8" s="4" t="s">
        <v>69</v>
      </c>
      <c r="E8" s="4">
        <v>2</v>
      </c>
    </row>
    <row r="9" spans="1:5">
      <c r="A9" s="4" t="s">
        <v>66</v>
      </c>
      <c r="B9" s="4" t="s">
        <v>67</v>
      </c>
      <c r="C9" s="4" t="s">
        <v>74</v>
      </c>
      <c r="D9" s="4" t="s">
        <v>75</v>
      </c>
      <c r="E9" s="4">
        <v>20</v>
      </c>
    </row>
    <row r="10" spans="1:5">
      <c r="A10" s="4" t="s">
        <v>66</v>
      </c>
      <c r="B10" s="4" t="s">
        <v>67</v>
      </c>
      <c r="C10" s="4" t="s">
        <v>86</v>
      </c>
      <c r="D10" s="4" t="s">
        <v>87</v>
      </c>
      <c r="E10" s="4">
        <v>25</v>
      </c>
    </row>
    <row r="11" spans="1:5">
      <c r="A11" s="4" t="s">
        <v>66</v>
      </c>
      <c r="B11" s="4" t="s">
        <v>67</v>
      </c>
      <c r="C11" s="4" t="s">
        <v>98</v>
      </c>
      <c r="D11" s="4" t="s">
        <v>99</v>
      </c>
      <c r="E11" s="4">
        <v>1</v>
      </c>
    </row>
    <row r="12" spans="1:5">
      <c r="A12" s="4" t="s">
        <v>66</v>
      </c>
      <c r="B12" s="4" t="s">
        <v>67</v>
      </c>
      <c r="C12" s="4" t="s">
        <v>102</v>
      </c>
      <c r="D12" s="4" t="s">
        <v>103</v>
      </c>
      <c r="E12" s="4">
        <v>1</v>
      </c>
    </row>
    <row r="13" spans="1:5">
      <c r="A13" s="4" t="s">
        <v>66</v>
      </c>
      <c r="B13" s="4" t="s">
        <v>67</v>
      </c>
      <c r="C13" s="4" t="s">
        <v>104</v>
      </c>
      <c r="D13" s="4" t="s">
        <v>105</v>
      </c>
      <c r="E13" s="4">
        <v>1</v>
      </c>
    </row>
    <row r="14" spans="1:5">
      <c r="A14" s="4" t="s">
        <v>66</v>
      </c>
      <c r="B14" s="4" t="s">
        <v>67</v>
      </c>
      <c r="C14" s="4" t="s">
        <v>106</v>
      </c>
      <c r="D14" s="4" t="s">
        <v>107</v>
      </c>
      <c r="E14" s="4">
        <v>1</v>
      </c>
    </row>
    <row r="15" spans="1:5">
      <c r="A15" s="4" t="s">
        <v>66</v>
      </c>
      <c r="B15" s="4" t="s">
        <v>67</v>
      </c>
      <c r="C15" s="4" t="s">
        <v>108</v>
      </c>
      <c r="D15" s="4" t="s">
        <v>109</v>
      </c>
      <c r="E15" s="4">
        <v>1</v>
      </c>
    </row>
    <row r="16" spans="1:5">
      <c r="A16" s="4" t="s">
        <v>110</v>
      </c>
      <c r="B16" s="4" t="s">
        <v>111</v>
      </c>
      <c r="C16" s="4" t="s">
        <v>114</v>
      </c>
      <c r="D16" s="4" t="s">
        <v>115</v>
      </c>
      <c r="E16" s="4">
        <v>5</v>
      </c>
    </row>
    <row r="17" spans="1:5">
      <c r="A17" s="4" t="s">
        <v>110</v>
      </c>
      <c r="B17" s="4" t="s">
        <v>111</v>
      </c>
      <c r="C17" s="4" t="s">
        <v>118</v>
      </c>
      <c r="D17" s="4" t="s">
        <v>119</v>
      </c>
      <c r="E17" s="4">
        <v>1</v>
      </c>
    </row>
    <row r="18" spans="1:5">
      <c r="A18" s="4" t="s">
        <v>110</v>
      </c>
      <c r="B18" s="4" t="s">
        <v>111</v>
      </c>
      <c r="C18" s="4" t="s">
        <v>120</v>
      </c>
      <c r="D18" s="4" t="s">
        <v>121</v>
      </c>
      <c r="E18" s="4">
        <v>1</v>
      </c>
    </row>
    <row r="19" spans="1:5">
      <c r="A19" s="4" t="s">
        <v>110</v>
      </c>
      <c r="B19" s="4" t="s">
        <v>111</v>
      </c>
      <c r="C19" s="4" t="s">
        <v>128</v>
      </c>
      <c r="D19" s="4" t="s">
        <v>129</v>
      </c>
      <c r="E19" s="4">
        <v>1</v>
      </c>
    </row>
    <row r="20" spans="1:5">
      <c r="A20" s="4" t="s">
        <v>110</v>
      </c>
      <c r="B20" s="4" t="s">
        <v>111</v>
      </c>
      <c r="C20" s="4" t="s">
        <v>130</v>
      </c>
      <c r="D20" s="4" t="s">
        <v>131</v>
      </c>
      <c r="E20" s="4">
        <v>1</v>
      </c>
    </row>
    <row r="21" spans="1:5">
      <c r="A21" s="4" t="s">
        <v>110</v>
      </c>
      <c r="B21" s="4" t="s">
        <v>111</v>
      </c>
      <c r="C21" s="4" t="s">
        <v>136</v>
      </c>
      <c r="D21" s="4" t="s">
        <v>137</v>
      </c>
      <c r="E21" s="4">
        <v>2</v>
      </c>
    </row>
    <row r="22" spans="1:5">
      <c r="A22" s="4" t="s">
        <v>110</v>
      </c>
      <c r="B22" s="4" t="s">
        <v>111</v>
      </c>
      <c r="C22" s="4" t="s">
        <v>142</v>
      </c>
      <c r="D22" s="4" t="s">
        <v>143</v>
      </c>
      <c r="E22" s="4">
        <v>96</v>
      </c>
    </row>
    <row r="23" spans="1:5">
      <c r="A23" s="4" t="s">
        <v>144</v>
      </c>
      <c r="B23" s="4" t="s">
        <v>145</v>
      </c>
      <c r="C23" s="4" t="s">
        <v>28</v>
      </c>
      <c r="D23" s="4" t="s">
        <v>29</v>
      </c>
      <c r="E23" s="4">
        <v>11</v>
      </c>
    </row>
    <row r="24" spans="1:5">
      <c r="A24" s="4" t="s">
        <v>144</v>
      </c>
      <c r="B24" s="4" t="s">
        <v>145</v>
      </c>
      <c r="C24" s="4" t="s">
        <v>146</v>
      </c>
      <c r="D24" s="4" t="s">
        <v>147</v>
      </c>
      <c r="E24" s="4">
        <v>2</v>
      </c>
    </row>
    <row r="25" spans="1:5">
      <c r="A25" s="4" t="s">
        <v>144</v>
      </c>
      <c r="B25" s="4" t="s">
        <v>145</v>
      </c>
      <c r="C25" s="4" t="s">
        <v>148</v>
      </c>
      <c r="D25" s="4" t="s">
        <v>149</v>
      </c>
      <c r="E25" s="4">
        <v>1</v>
      </c>
    </row>
    <row r="26" spans="1:5">
      <c r="A26" s="4" t="s">
        <v>144</v>
      </c>
      <c r="B26" s="4" t="s">
        <v>145</v>
      </c>
      <c r="C26" s="4" t="s">
        <v>150</v>
      </c>
      <c r="D26" s="4" t="s">
        <v>151</v>
      </c>
      <c r="E26" s="4">
        <v>4</v>
      </c>
    </row>
    <row r="27" spans="1:5">
      <c r="A27" s="4" t="s">
        <v>144</v>
      </c>
      <c r="B27" s="4" t="s">
        <v>145</v>
      </c>
      <c r="C27" s="4" t="s">
        <v>152</v>
      </c>
      <c r="D27" s="4" t="s">
        <v>153</v>
      </c>
      <c r="E27" s="4">
        <v>5</v>
      </c>
    </row>
    <row r="28" spans="1:5">
      <c r="A28" s="4" t="s">
        <v>144</v>
      </c>
      <c r="B28" s="4" t="s">
        <v>145</v>
      </c>
      <c r="C28" s="4" t="s">
        <v>156</v>
      </c>
      <c r="D28" s="4" t="s">
        <v>157</v>
      </c>
      <c r="E28" s="4">
        <v>1</v>
      </c>
    </row>
    <row r="29" spans="1:5">
      <c r="A29" s="4" t="s">
        <v>144</v>
      </c>
      <c r="B29" s="4" t="s">
        <v>145</v>
      </c>
      <c r="C29" s="4" t="s">
        <v>18</v>
      </c>
      <c r="D29" s="4" t="s">
        <v>19</v>
      </c>
      <c r="E29" s="4">
        <v>6</v>
      </c>
    </row>
    <row r="30" spans="1:5">
      <c r="A30" s="4" t="s">
        <v>144</v>
      </c>
      <c r="B30" s="4" t="s">
        <v>145</v>
      </c>
      <c r="C30" s="4" t="s">
        <v>158</v>
      </c>
      <c r="D30" s="4" t="s">
        <v>159</v>
      </c>
      <c r="E30" s="4">
        <v>23</v>
      </c>
    </row>
    <row r="31" spans="1:5">
      <c r="A31" s="4" t="s">
        <v>160</v>
      </c>
      <c r="B31" s="4" t="s">
        <v>161</v>
      </c>
      <c r="C31" s="4" t="s">
        <v>162</v>
      </c>
      <c r="D31" s="4" t="s">
        <v>163</v>
      </c>
      <c r="E31" s="4">
        <v>1</v>
      </c>
    </row>
    <row r="32" spans="1:5">
      <c r="A32" s="4" t="s">
        <v>164</v>
      </c>
      <c r="B32" s="4" t="s">
        <v>165</v>
      </c>
      <c r="C32" s="4" t="s">
        <v>169</v>
      </c>
      <c r="D32" s="4" t="s">
        <v>167</v>
      </c>
      <c r="E32" s="4">
        <v>1</v>
      </c>
    </row>
    <row r="33" spans="1:5">
      <c r="A33" s="4" t="s">
        <v>164</v>
      </c>
      <c r="B33" s="4" t="s">
        <v>165</v>
      </c>
      <c r="C33" s="4" t="s">
        <v>171</v>
      </c>
      <c r="D33" s="4" t="s">
        <v>167</v>
      </c>
      <c r="E33" s="4">
        <v>1</v>
      </c>
    </row>
    <row r="34" spans="1:5">
      <c r="A34" s="4" t="s">
        <v>164</v>
      </c>
      <c r="B34" s="4" t="s">
        <v>165</v>
      </c>
      <c r="C34" s="4" t="s">
        <v>172</v>
      </c>
      <c r="D34" s="4" t="s">
        <v>167</v>
      </c>
      <c r="E34" s="4">
        <v>2</v>
      </c>
    </row>
    <row r="35" spans="1:5">
      <c r="A35" s="4" t="s">
        <v>176</v>
      </c>
      <c r="B35" s="4" t="s">
        <v>177</v>
      </c>
      <c r="C35" s="4" t="s">
        <v>178</v>
      </c>
      <c r="D35" s="4" t="s">
        <v>179</v>
      </c>
      <c r="E35" s="4">
        <v>11</v>
      </c>
    </row>
    <row r="36" spans="1:5">
      <c r="A36" s="4" t="s">
        <v>176</v>
      </c>
      <c r="B36" s="4" t="s">
        <v>177</v>
      </c>
      <c r="C36" s="4" t="s">
        <v>180</v>
      </c>
      <c r="D36" s="4" t="s">
        <v>181</v>
      </c>
      <c r="E36" s="4">
        <v>7</v>
      </c>
    </row>
    <row r="37" spans="1:5">
      <c r="A37" s="4" t="s">
        <v>176</v>
      </c>
      <c r="B37" s="4" t="s">
        <v>177</v>
      </c>
      <c r="C37" s="4" t="s">
        <v>182</v>
      </c>
      <c r="D37" s="4" t="s">
        <v>183</v>
      </c>
      <c r="E37" s="4">
        <v>2</v>
      </c>
    </row>
    <row r="38" spans="1:5">
      <c r="A38" s="4" t="s">
        <v>176</v>
      </c>
      <c r="B38" s="4" t="s">
        <v>177</v>
      </c>
      <c r="C38" s="4" t="s">
        <v>184</v>
      </c>
      <c r="D38" s="4" t="s">
        <v>185</v>
      </c>
      <c r="E38" s="4">
        <v>1</v>
      </c>
    </row>
    <row r="39" spans="1:5">
      <c r="A39" s="4" t="s">
        <v>176</v>
      </c>
      <c r="B39" s="4" t="s">
        <v>177</v>
      </c>
      <c r="C39" s="4" t="s">
        <v>186</v>
      </c>
      <c r="D39" s="4" t="s">
        <v>1094</v>
      </c>
      <c r="E39" s="4">
        <v>14</v>
      </c>
    </row>
    <row r="40" spans="1:5">
      <c r="A40" s="4" t="s">
        <v>176</v>
      </c>
      <c r="B40" s="4" t="s">
        <v>177</v>
      </c>
      <c r="C40" s="4" t="s">
        <v>188</v>
      </c>
      <c r="D40" s="4" t="s">
        <v>189</v>
      </c>
      <c r="E40" s="4">
        <v>2</v>
      </c>
    </row>
    <row r="41" spans="1:5">
      <c r="A41" s="4" t="s">
        <v>176</v>
      </c>
      <c r="B41" s="4" t="s">
        <v>177</v>
      </c>
      <c r="C41" s="4" t="s">
        <v>190</v>
      </c>
      <c r="D41" s="4" t="s">
        <v>191</v>
      </c>
      <c r="E41" s="4">
        <v>8</v>
      </c>
    </row>
    <row r="42" spans="1:5">
      <c r="A42" s="4" t="s">
        <v>176</v>
      </c>
      <c r="B42" s="4" t="s">
        <v>177</v>
      </c>
      <c r="C42" s="4" t="s">
        <v>192</v>
      </c>
      <c r="D42" s="4" t="s">
        <v>1095</v>
      </c>
      <c r="E42" s="4">
        <v>1</v>
      </c>
    </row>
    <row r="43" spans="1:5">
      <c r="A43" s="4" t="s">
        <v>176</v>
      </c>
      <c r="B43" s="4" t="s">
        <v>177</v>
      </c>
      <c r="C43" s="4" t="s">
        <v>194</v>
      </c>
      <c r="D43" s="4" t="s">
        <v>181</v>
      </c>
      <c r="E43" s="4">
        <v>3</v>
      </c>
    </row>
    <row r="44" spans="1:5">
      <c r="A44" s="4" t="s">
        <v>176</v>
      </c>
      <c r="B44" s="4" t="s">
        <v>177</v>
      </c>
      <c r="C44" s="4" t="s">
        <v>195</v>
      </c>
      <c r="D44" s="4" t="s">
        <v>196</v>
      </c>
      <c r="E44" s="4">
        <v>6</v>
      </c>
    </row>
    <row r="45" spans="1:5">
      <c r="A45" s="4" t="s">
        <v>176</v>
      </c>
      <c r="B45" s="4" t="s">
        <v>177</v>
      </c>
      <c r="C45" s="4" t="s">
        <v>197</v>
      </c>
      <c r="D45" s="4" t="s">
        <v>198</v>
      </c>
      <c r="E45" s="4">
        <v>11</v>
      </c>
    </row>
    <row r="46" spans="1:5">
      <c r="A46" s="4" t="s">
        <v>176</v>
      </c>
      <c r="B46" s="4" t="s">
        <v>177</v>
      </c>
      <c r="C46" s="4" t="s">
        <v>199</v>
      </c>
      <c r="D46" s="4" t="s">
        <v>200</v>
      </c>
      <c r="E46" s="4">
        <v>3</v>
      </c>
    </row>
    <row r="47" spans="1:5">
      <c r="A47" s="4" t="s">
        <v>176</v>
      </c>
      <c r="B47" s="4" t="s">
        <v>177</v>
      </c>
      <c r="C47" s="4" t="s">
        <v>201</v>
      </c>
      <c r="D47" s="4" t="s">
        <v>202</v>
      </c>
      <c r="E47" s="4">
        <v>1</v>
      </c>
    </row>
    <row r="48" spans="1:5">
      <c r="A48" s="4" t="s">
        <v>176</v>
      </c>
      <c r="B48" s="4" t="s">
        <v>177</v>
      </c>
      <c r="C48" s="4" t="s">
        <v>203</v>
      </c>
      <c r="D48" s="4" t="s">
        <v>204</v>
      </c>
      <c r="E48" s="4">
        <v>9</v>
      </c>
    </row>
    <row r="49" spans="1:5">
      <c r="A49" s="4" t="s">
        <v>176</v>
      </c>
      <c r="B49" s="4" t="s">
        <v>177</v>
      </c>
      <c r="C49" s="4" t="s">
        <v>205</v>
      </c>
      <c r="D49" s="4" t="s">
        <v>206</v>
      </c>
      <c r="E49" s="4">
        <v>1</v>
      </c>
    </row>
    <row r="50" spans="1:5">
      <c r="A50" s="4" t="s">
        <v>176</v>
      </c>
      <c r="B50" s="4" t="s">
        <v>177</v>
      </c>
      <c r="C50" s="4" t="s">
        <v>207</v>
      </c>
      <c r="D50" s="4" t="s">
        <v>208</v>
      </c>
      <c r="E50" s="4">
        <v>5</v>
      </c>
    </row>
    <row r="51" spans="1:5">
      <c r="A51" s="4" t="s">
        <v>176</v>
      </c>
      <c r="B51" s="4" t="s">
        <v>177</v>
      </c>
      <c r="C51" s="4" t="s">
        <v>209</v>
      </c>
      <c r="D51" s="4" t="s">
        <v>1095</v>
      </c>
      <c r="E51" s="4">
        <v>3</v>
      </c>
    </row>
    <row r="52" spans="1:5">
      <c r="A52" s="4" t="s">
        <v>176</v>
      </c>
      <c r="B52" s="4" t="s">
        <v>177</v>
      </c>
      <c r="C52" s="4" t="s">
        <v>210</v>
      </c>
      <c r="D52" s="4" t="s">
        <v>1095</v>
      </c>
      <c r="E52" s="4">
        <v>3</v>
      </c>
    </row>
    <row r="53" spans="1:5">
      <c r="A53" s="4" t="s">
        <v>176</v>
      </c>
      <c r="B53" s="4" t="s">
        <v>177</v>
      </c>
      <c r="C53" s="4" t="s">
        <v>211</v>
      </c>
      <c r="D53" s="4" t="s">
        <v>212</v>
      </c>
      <c r="E53" s="4">
        <v>5</v>
      </c>
    </row>
    <row r="54" spans="1:5">
      <c r="A54" s="4" t="s">
        <v>176</v>
      </c>
      <c r="B54" s="4" t="s">
        <v>177</v>
      </c>
      <c r="C54" s="4" t="s">
        <v>213</v>
      </c>
      <c r="D54" s="4" t="s">
        <v>1094</v>
      </c>
      <c r="E54" s="4">
        <v>9</v>
      </c>
    </row>
    <row r="55" spans="1:5">
      <c r="A55" s="4" t="s">
        <v>176</v>
      </c>
      <c r="B55" s="4" t="s">
        <v>177</v>
      </c>
      <c r="C55" s="4" t="s">
        <v>214</v>
      </c>
      <c r="D55" s="4" t="s">
        <v>1094</v>
      </c>
      <c r="E55" s="4">
        <v>4</v>
      </c>
    </row>
    <row r="56" spans="1:5">
      <c r="A56" s="4" t="s">
        <v>176</v>
      </c>
      <c r="B56" s="4" t="s">
        <v>177</v>
      </c>
      <c r="C56" s="4" t="s">
        <v>215</v>
      </c>
      <c r="D56" s="4" t="s">
        <v>1095</v>
      </c>
      <c r="E56" s="4">
        <v>1</v>
      </c>
    </row>
    <row r="57" spans="1:5">
      <c r="A57" s="4" t="s">
        <v>176</v>
      </c>
      <c r="B57" s="4" t="s">
        <v>177</v>
      </c>
      <c r="C57" s="4" t="s">
        <v>216</v>
      </c>
      <c r="D57" s="4" t="s">
        <v>181</v>
      </c>
      <c r="E57" s="4">
        <v>2</v>
      </c>
    </row>
    <row r="58" spans="1:5">
      <c r="A58" s="4" t="s">
        <v>176</v>
      </c>
      <c r="B58" s="4" t="s">
        <v>177</v>
      </c>
      <c r="C58" s="4" t="s">
        <v>220</v>
      </c>
      <c r="D58" s="4" t="s">
        <v>1094</v>
      </c>
      <c r="E58" s="4">
        <v>3</v>
      </c>
    </row>
    <row r="59" spans="1:5">
      <c r="A59" s="4" t="s">
        <v>176</v>
      </c>
      <c r="B59" s="4" t="s">
        <v>177</v>
      </c>
      <c r="C59" s="4" t="s">
        <v>221</v>
      </c>
      <c r="D59" s="4" t="s">
        <v>222</v>
      </c>
      <c r="E59" s="4">
        <v>35</v>
      </c>
    </row>
    <row r="60" spans="1:5">
      <c r="A60" s="4" t="s">
        <v>176</v>
      </c>
      <c r="B60" s="4" t="s">
        <v>177</v>
      </c>
      <c r="C60" s="4" t="s">
        <v>223</v>
      </c>
      <c r="D60" s="4" t="s">
        <v>224</v>
      </c>
      <c r="E60" s="4">
        <v>2</v>
      </c>
    </row>
    <row r="61" spans="1:5">
      <c r="A61" s="4" t="s">
        <v>176</v>
      </c>
      <c r="B61" s="4" t="s">
        <v>177</v>
      </c>
      <c r="C61" s="4" t="s">
        <v>225</v>
      </c>
      <c r="D61" s="4" t="s">
        <v>226</v>
      </c>
      <c r="E61" s="4">
        <v>3</v>
      </c>
    </row>
    <row r="62" spans="1:5">
      <c r="A62" s="4" t="s">
        <v>176</v>
      </c>
      <c r="B62" s="4" t="s">
        <v>177</v>
      </c>
      <c r="C62" s="4" t="s">
        <v>227</v>
      </c>
      <c r="D62" s="4" t="s">
        <v>228</v>
      </c>
      <c r="E62" s="4">
        <v>3</v>
      </c>
    </row>
    <row r="63" spans="1:5">
      <c r="A63" s="4" t="s">
        <v>176</v>
      </c>
      <c r="B63" s="4" t="s">
        <v>177</v>
      </c>
      <c r="C63" s="4" t="s">
        <v>229</v>
      </c>
      <c r="D63" s="4" t="s">
        <v>230</v>
      </c>
      <c r="E63" s="4">
        <v>2</v>
      </c>
    </row>
    <row r="64" spans="1:5">
      <c r="A64" s="4" t="s">
        <v>176</v>
      </c>
      <c r="B64" s="4" t="s">
        <v>177</v>
      </c>
      <c r="C64" s="4" t="s">
        <v>231</v>
      </c>
      <c r="D64" s="4" t="s">
        <v>1094</v>
      </c>
      <c r="E64" s="4">
        <v>2</v>
      </c>
    </row>
    <row r="65" spans="1:5">
      <c r="A65" s="4" t="s">
        <v>176</v>
      </c>
      <c r="B65" s="4" t="s">
        <v>177</v>
      </c>
      <c r="C65" s="4" t="s">
        <v>232</v>
      </c>
      <c r="D65" s="4" t="s">
        <v>1095</v>
      </c>
      <c r="E65" s="4">
        <v>7</v>
      </c>
    </row>
    <row r="66" spans="1:5">
      <c r="A66" s="4" t="s">
        <v>176</v>
      </c>
      <c r="B66" s="4" t="s">
        <v>177</v>
      </c>
      <c r="C66" s="4" t="s">
        <v>233</v>
      </c>
      <c r="D66" s="4" t="s">
        <v>234</v>
      </c>
      <c r="E66" s="4">
        <v>2</v>
      </c>
    </row>
    <row r="67" spans="1:5">
      <c r="A67" s="4" t="s">
        <v>176</v>
      </c>
      <c r="B67" s="4" t="s">
        <v>177</v>
      </c>
      <c r="C67" s="4" t="s">
        <v>238</v>
      </c>
      <c r="D67" s="4" t="s">
        <v>1094</v>
      </c>
      <c r="E67" s="4">
        <v>2</v>
      </c>
    </row>
    <row r="68" spans="1:5">
      <c r="A68" s="4" t="s">
        <v>176</v>
      </c>
      <c r="B68" s="4" t="s">
        <v>177</v>
      </c>
      <c r="C68" s="4" t="s">
        <v>239</v>
      </c>
      <c r="D68" s="4" t="s">
        <v>240</v>
      </c>
      <c r="E68" s="4">
        <v>2</v>
      </c>
    </row>
    <row r="69" spans="1:5">
      <c r="A69" s="4" t="s">
        <v>176</v>
      </c>
      <c r="B69" s="4" t="s">
        <v>177</v>
      </c>
      <c r="C69" s="4" t="s">
        <v>241</v>
      </c>
      <c r="D69" s="4" t="s">
        <v>242</v>
      </c>
      <c r="E69" s="4">
        <v>3</v>
      </c>
    </row>
    <row r="70" spans="1:5">
      <c r="A70" s="4" t="s">
        <v>176</v>
      </c>
      <c r="B70" s="4" t="s">
        <v>177</v>
      </c>
      <c r="C70" s="4" t="s">
        <v>245</v>
      </c>
      <c r="D70" s="4" t="s">
        <v>1094</v>
      </c>
      <c r="E70" s="4">
        <v>1</v>
      </c>
    </row>
    <row r="71" spans="1:5">
      <c r="A71" s="4" t="s">
        <v>250</v>
      </c>
      <c r="B71" s="4" t="s">
        <v>251</v>
      </c>
      <c r="C71" s="4" t="s">
        <v>252</v>
      </c>
      <c r="D71" s="4" t="s">
        <v>253</v>
      </c>
      <c r="E71" s="4">
        <v>2</v>
      </c>
    </row>
    <row r="72" spans="1:5">
      <c r="A72" s="4" t="s">
        <v>254</v>
      </c>
      <c r="B72" s="4" t="s">
        <v>255</v>
      </c>
      <c r="C72" s="4" t="s">
        <v>256</v>
      </c>
      <c r="D72" s="4" t="s">
        <v>257</v>
      </c>
      <c r="E72" s="4">
        <v>1</v>
      </c>
    </row>
    <row r="73" spans="1:5">
      <c r="A73" s="4" t="s">
        <v>254</v>
      </c>
      <c r="B73" s="4" t="s">
        <v>255</v>
      </c>
      <c r="C73" s="4" t="s">
        <v>258</v>
      </c>
      <c r="D73" s="4" t="s">
        <v>259</v>
      </c>
      <c r="E73" s="4">
        <v>4</v>
      </c>
    </row>
    <row r="74" spans="1:5">
      <c r="A74" s="4" t="s">
        <v>254</v>
      </c>
      <c r="B74" s="4" t="s">
        <v>255</v>
      </c>
      <c r="C74" s="4" t="s">
        <v>262</v>
      </c>
      <c r="D74" s="4" t="s">
        <v>263</v>
      </c>
      <c r="E74" s="4">
        <v>1</v>
      </c>
    </row>
    <row r="75" spans="1:5">
      <c r="A75" s="4" t="s">
        <v>254</v>
      </c>
      <c r="B75" s="4" t="s">
        <v>255</v>
      </c>
      <c r="C75" s="4" t="s">
        <v>1096</v>
      </c>
      <c r="D75" s="4" t="s">
        <v>1097</v>
      </c>
      <c r="E75" s="4">
        <v>1</v>
      </c>
    </row>
    <row r="76" spans="1:5">
      <c r="A76" s="4" t="s">
        <v>254</v>
      </c>
      <c r="B76" s="4" t="s">
        <v>255</v>
      </c>
      <c r="C76" s="4" t="s">
        <v>264</v>
      </c>
      <c r="D76" s="4" t="s">
        <v>265</v>
      </c>
      <c r="E76" s="4">
        <v>1</v>
      </c>
    </row>
    <row r="77" spans="1:5">
      <c r="A77" s="4" t="s">
        <v>266</v>
      </c>
      <c r="B77" s="4" t="s">
        <v>267</v>
      </c>
      <c r="C77" s="4" t="s">
        <v>268</v>
      </c>
      <c r="D77" s="4" t="s">
        <v>269</v>
      </c>
      <c r="E77" s="4">
        <v>72</v>
      </c>
    </row>
    <row r="78" spans="1:5">
      <c r="A78" s="4" t="s">
        <v>266</v>
      </c>
      <c r="B78" s="4" t="s">
        <v>267</v>
      </c>
      <c r="C78" s="4" t="s">
        <v>274</v>
      </c>
      <c r="D78" s="4" t="s">
        <v>275</v>
      </c>
      <c r="E78" s="4">
        <v>9</v>
      </c>
    </row>
    <row r="79" spans="1:5">
      <c r="A79" s="4" t="s">
        <v>276</v>
      </c>
      <c r="B79" s="4" t="s">
        <v>277</v>
      </c>
      <c r="C79" s="4" t="s">
        <v>280</v>
      </c>
      <c r="D79" s="4" t="s">
        <v>281</v>
      </c>
      <c r="E79" s="4">
        <v>1</v>
      </c>
    </row>
    <row r="80" spans="1:5">
      <c r="A80" s="4" t="s">
        <v>282</v>
      </c>
      <c r="B80" s="4" t="s">
        <v>283</v>
      </c>
      <c r="C80" s="4" t="s">
        <v>284</v>
      </c>
      <c r="D80" s="4" t="s">
        <v>285</v>
      </c>
      <c r="E80" s="4">
        <v>47</v>
      </c>
    </row>
    <row r="81" spans="1:5">
      <c r="A81" s="4" t="s">
        <v>290</v>
      </c>
      <c r="B81" s="4" t="s">
        <v>291</v>
      </c>
      <c r="C81" s="4" t="s">
        <v>292</v>
      </c>
      <c r="D81" s="4" t="s">
        <v>293</v>
      </c>
      <c r="E81" s="4">
        <v>2</v>
      </c>
    </row>
    <row r="82" spans="1:5">
      <c r="A82" s="4" t="s">
        <v>294</v>
      </c>
      <c r="B82" s="4" t="s">
        <v>295</v>
      </c>
      <c r="C82" s="4" t="s">
        <v>296</v>
      </c>
      <c r="D82" s="4" t="s">
        <v>41</v>
      </c>
      <c r="E82" s="4">
        <v>1</v>
      </c>
    </row>
    <row r="83" spans="1:5">
      <c r="A83" s="4" t="s">
        <v>427</v>
      </c>
      <c r="B83" s="4" t="s">
        <v>428</v>
      </c>
      <c r="C83" s="4" t="s">
        <v>28</v>
      </c>
      <c r="D83" s="4" t="s">
        <v>29</v>
      </c>
      <c r="E83" s="4">
        <v>27</v>
      </c>
    </row>
    <row r="84" spans="1:5">
      <c r="A84" s="4" t="s">
        <v>427</v>
      </c>
      <c r="B84" s="4" t="s">
        <v>428</v>
      </c>
      <c r="C84" s="4" t="s">
        <v>292</v>
      </c>
      <c r="D84" s="4" t="s">
        <v>293</v>
      </c>
      <c r="E84" s="4">
        <v>37</v>
      </c>
    </row>
    <row r="85" spans="1:5">
      <c r="A85" s="4" t="s">
        <v>427</v>
      </c>
      <c r="B85" s="4" t="s">
        <v>428</v>
      </c>
      <c r="C85" s="4" t="s">
        <v>429</v>
      </c>
      <c r="D85" s="4" t="s">
        <v>430</v>
      </c>
      <c r="E85" s="4">
        <v>1</v>
      </c>
    </row>
    <row r="86" spans="1:5">
      <c r="A86" s="4" t="s">
        <v>427</v>
      </c>
      <c r="B86" s="4" t="s">
        <v>428</v>
      </c>
      <c r="C86" s="4" t="s">
        <v>8</v>
      </c>
      <c r="D86" s="4" t="s">
        <v>9</v>
      </c>
      <c r="E86" s="4">
        <v>58</v>
      </c>
    </row>
    <row r="87" spans="1:5">
      <c r="A87" s="4" t="s">
        <v>427</v>
      </c>
      <c r="B87" s="4" t="s">
        <v>428</v>
      </c>
      <c r="C87" s="4" t="s">
        <v>301</v>
      </c>
      <c r="D87" s="4" t="s">
        <v>302</v>
      </c>
      <c r="E87" s="4">
        <v>29</v>
      </c>
    </row>
    <row r="88" spans="1:5">
      <c r="A88" s="4" t="s">
        <v>427</v>
      </c>
      <c r="B88" s="4" t="s">
        <v>428</v>
      </c>
      <c r="C88" s="4" t="s">
        <v>521</v>
      </c>
      <c r="D88" s="4" t="s">
        <v>522</v>
      </c>
      <c r="E88" s="4">
        <v>10</v>
      </c>
    </row>
    <row r="89" spans="1:5">
      <c r="A89" s="4" t="s">
        <v>427</v>
      </c>
      <c r="B89" s="4" t="s">
        <v>428</v>
      </c>
      <c r="C89" s="4" t="s">
        <v>431</v>
      </c>
      <c r="D89" s="4" t="s">
        <v>432</v>
      </c>
      <c r="E89" s="4">
        <v>62</v>
      </c>
    </row>
    <row r="90" spans="1:5">
      <c r="A90" s="4" t="s">
        <v>427</v>
      </c>
      <c r="B90" s="4" t="s">
        <v>428</v>
      </c>
      <c r="C90" s="4" t="s">
        <v>1098</v>
      </c>
      <c r="D90" s="4" t="s">
        <v>1099</v>
      </c>
      <c r="E90" s="4">
        <v>5</v>
      </c>
    </row>
    <row r="91" spans="1:5">
      <c r="A91" s="4" t="s">
        <v>427</v>
      </c>
      <c r="B91" s="4" t="s">
        <v>428</v>
      </c>
      <c r="C91" s="4" t="s">
        <v>661</v>
      </c>
      <c r="D91" s="4" t="s">
        <v>662</v>
      </c>
      <c r="E91" s="4">
        <v>1</v>
      </c>
    </row>
    <row r="92" spans="1:5">
      <c r="A92" s="4" t="s">
        <v>433</v>
      </c>
      <c r="B92" s="4" t="s">
        <v>434</v>
      </c>
      <c r="C92" s="4" t="s">
        <v>435</v>
      </c>
      <c r="D92" s="4" t="s">
        <v>436</v>
      </c>
      <c r="E92" s="4">
        <v>176</v>
      </c>
    </row>
    <row r="93" spans="1:5">
      <c r="A93" s="4" t="s">
        <v>433</v>
      </c>
      <c r="B93" s="4" t="s">
        <v>434</v>
      </c>
      <c r="C93" s="4" t="s">
        <v>431</v>
      </c>
      <c r="D93" s="4" t="s">
        <v>432</v>
      </c>
      <c r="E93" s="4">
        <v>7</v>
      </c>
    </row>
    <row r="94" spans="1:5">
      <c r="A94" s="4" t="s">
        <v>433</v>
      </c>
      <c r="B94" s="4" t="s">
        <v>434</v>
      </c>
      <c r="C94" s="4" t="s">
        <v>437</v>
      </c>
      <c r="D94" s="4" t="s">
        <v>438</v>
      </c>
      <c r="E94" s="4">
        <v>12</v>
      </c>
    </row>
    <row r="95" spans="1:5">
      <c r="A95" s="4" t="s">
        <v>439</v>
      </c>
      <c r="B95" s="4" t="s">
        <v>440</v>
      </c>
      <c r="C95" s="4" t="s">
        <v>441</v>
      </c>
      <c r="D95" s="4" t="s">
        <v>442</v>
      </c>
      <c r="E95" s="4">
        <v>14</v>
      </c>
    </row>
    <row r="96" spans="1:5">
      <c r="A96" s="4" t="s">
        <v>439</v>
      </c>
      <c r="B96" s="4" t="s">
        <v>440</v>
      </c>
      <c r="C96" s="4" t="s">
        <v>429</v>
      </c>
      <c r="D96" s="4" t="s">
        <v>430</v>
      </c>
      <c r="E96" s="4">
        <v>35</v>
      </c>
    </row>
    <row r="97" spans="1:5">
      <c r="A97" s="4" t="s">
        <v>439</v>
      </c>
      <c r="B97" s="4" t="s">
        <v>440</v>
      </c>
      <c r="C97" s="4" t="s">
        <v>1100</v>
      </c>
      <c r="D97" s="4" t="s">
        <v>1101</v>
      </c>
      <c r="E97" s="4">
        <v>1</v>
      </c>
    </row>
    <row r="98" spans="1:5">
      <c r="A98" s="4" t="s">
        <v>439</v>
      </c>
      <c r="B98" s="4" t="s">
        <v>440</v>
      </c>
      <c r="C98" s="4" t="s">
        <v>677</v>
      </c>
      <c r="D98" s="4" t="s">
        <v>678</v>
      </c>
      <c r="E98" s="4">
        <v>5</v>
      </c>
    </row>
    <row r="99" spans="1:5">
      <c r="A99" s="4" t="s">
        <v>439</v>
      </c>
      <c r="B99" s="4" t="s">
        <v>440</v>
      </c>
      <c r="C99" s="4" t="s">
        <v>425</v>
      </c>
      <c r="D99" s="4" t="s">
        <v>426</v>
      </c>
      <c r="E99" s="4">
        <v>10</v>
      </c>
    </row>
    <row r="100" spans="1:5">
      <c r="A100" s="4" t="s">
        <v>439</v>
      </c>
      <c r="B100" s="4" t="s">
        <v>440</v>
      </c>
      <c r="C100" s="4" t="s">
        <v>453</v>
      </c>
      <c r="D100" s="4" t="s">
        <v>454</v>
      </c>
      <c r="E100" s="4">
        <v>11</v>
      </c>
    </row>
    <row r="101" spans="1:5">
      <c r="A101" s="4" t="s">
        <v>439</v>
      </c>
      <c r="B101" s="4" t="s">
        <v>440</v>
      </c>
      <c r="C101" s="4" t="s">
        <v>305</v>
      </c>
      <c r="D101" s="4" t="s">
        <v>306</v>
      </c>
      <c r="E101" s="4">
        <v>37</v>
      </c>
    </row>
    <row r="102" spans="1:5">
      <c r="A102" s="4" t="s">
        <v>439</v>
      </c>
      <c r="B102" s="4" t="s">
        <v>440</v>
      </c>
      <c r="C102" s="4" t="s">
        <v>613</v>
      </c>
      <c r="D102" s="4" t="s">
        <v>614</v>
      </c>
      <c r="E102" s="4">
        <v>12</v>
      </c>
    </row>
    <row r="103" spans="1:5">
      <c r="A103" s="4" t="s">
        <v>439</v>
      </c>
      <c r="B103" s="4" t="s">
        <v>440</v>
      </c>
      <c r="C103" s="4" t="s">
        <v>431</v>
      </c>
      <c r="D103" s="4" t="s">
        <v>432</v>
      </c>
      <c r="E103" s="4">
        <v>24</v>
      </c>
    </row>
    <row r="104" spans="1:5">
      <c r="A104" s="4" t="s">
        <v>439</v>
      </c>
      <c r="B104" s="4" t="s">
        <v>440</v>
      </c>
      <c r="C104" s="4" t="s">
        <v>661</v>
      </c>
      <c r="D104" s="4" t="s">
        <v>662</v>
      </c>
      <c r="E104" s="4">
        <v>22</v>
      </c>
    </row>
    <row r="105" spans="1:5">
      <c r="A105" s="4" t="s">
        <v>439</v>
      </c>
      <c r="B105" s="4" t="s">
        <v>440</v>
      </c>
      <c r="C105" s="4" t="s">
        <v>443</v>
      </c>
      <c r="D105" s="4" t="s">
        <v>444</v>
      </c>
      <c r="E105" s="4">
        <v>36</v>
      </c>
    </row>
    <row r="106" spans="1:5">
      <c r="A106" s="4" t="s">
        <v>439</v>
      </c>
      <c r="B106" s="4" t="s">
        <v>440</v>
      </c>
      <c r="C106" s="4" t="s">
        <v>1102</v>
      </c>
      <c r="D106" s="4" t="s">
        <v>1103</v>
      </c>
      <c r="E106" s="4">
        <v>1</v>
      </c>
    </row>
    <row r="107" spans="1:5">
      <c r="A107" s="4" t="s">
        <v>439</v>
      </c>
      <c r="B107" s="4" t="s">
        <v>440</v>
      </c>
      <c r="C107" s="4" t="s">
        <v>767</v>
      </c>
      <c r="D107" s="4" t="s">
        <v>768</v>
      </c>
      <c r="E107" s="4">
        <v>3</v>
      </c>
    </row>
    <row r="108" spans="1:5">
      <c r="A108" s="4" t="s">
        <v>439</v>
      </c>
      <c r="B108" s="4" t="s">
        <v>440</v>
      </c>
      <c r="C108" s="4" t="s">
        <v>1104</v>
      </c>
      <c r="D108" s="4" t="s">
        <v>1105</v>
      </c>
      <c r="E108" s="4">
        <v>19</v>
      </c>
    </row>
    <row r="109" spans="1:5">
      <c r="A109" s="4" t="s">
        <v>5</v>
      </c>
      <c r="B109" s="4" t="s">
        <v>6</v>
      </c>
      <c r="C109" s="4" t="s">
        <v>7</v>
      </c>
      <c r="D109" s="4" t="s">
        <v>6</v>
      </c>
      <c r="E109" s="4">
        <v>15</v>
      </c>
    </row>
    <row r="110" spans="1:5">
      <c r="A110" s="4" t="s">
        <v>5</v>
      </c>
      <c r="B110" s="4" t="s">
        <v>6</v>
      </c>
      <c r="C110" s="4" t="s">
        <v>445</v>
      </c>
      <c r="D110" s="4" t="s">
        <v>446</v>
      </c>
      <c r="E110" s="4">
        <v>3</v>
      </c>
    </row>
    <row r="111" spans="1:5">
      <c r="A111" s="4" t="s">
        <v>5</v>
      </c>
      <c r="B111" s="4" t="s">
        <v>6</v>
      </c>
      <c r="C111" s="4" t="s">
        <v>112</v>
      </c>
      <c r="D111" s="4" t="s">
        <v>113</v>
      </c>
      <c r="E111" s="4">
        <v>1</v>
      </c>
    </row>
    <row r="112" spans="1:5">
      <c r="A112" s="4" t="s">
        <v>5</v>
      </c>
      <c r="B112" s="4" t="s">
        <v>6</v>
      </c>
      <c r="C112" s="4" t="s">
        <v>447</v>
      </c>
      <c r="D112" s="4" t="s">
        <v>448</v>
      </c>
      <c r="E112" s="4">
        <v>4</v>
      </c>
    </row>
    <row r="113" spans="1:5">
      <c r="A113" s="4" t="s">
        <v>5</v>
      </c>
      <c r="B113" s="4" t="s">
        <v>6</v>
      </c>
      <c r="C113" s="4" t="s">
        <v>449</v>
      </c>
      <c r="D113" s="4" t="s">
        <v>450</v>
      </c>
      <c r="E113" s="4">
        <v>14</v>
      </c>
    </row>
    <row r="114" spans="1:5">
      <c r="A114" s="4" t="s">
        <v>5</v>
      </c>
      <c r="B114" s="4" t="s">
        <v>6</v>
      </c>
      <c r="C114" s="4" t="s">
        <v>116</v>
      </c>
      <c r="D114" s="4" t="s">
        <v>117</v>
      </c>
      <c r="E114" s="4">
        <v>68</v>
      </c>
    </row>
    <row r="115" spans="1:5">
      <c r="A115" s="4" t="s">
        <v>5</v>
      </c>
      <c r="B115" s="4" t="s">
        <v>6</v>
      </c>
      <c r="C115" s="4" t="s">
        <v>451</v>
      </c>
      <c r="D115" s="4" t="s">
        <v>452</v>
      </c>
      <c r="E115" s="4">
        <v>8</v>
      </c>
    </row>
    <row r="116" spans="1:5">
      <c r="A116" s="4" t="s">
        <v>5</v>
      </c>
      <c r="B116" s="4" t="s">
        <v>6</v>
      </c>
      <c r="C116" s="4" t="s">
        <v>8</v>
      </c>
      <c r="D116" s="4" t="s">
        <v>9</v>
      </c>
      <c r="E116" s="4">
        <v>3</v>
      </c>
    </row>
    <row r="117" spans="1:5">
      <c r="A117" s="4" t="s">
        <v>5</v>
      </c>
      <c r="B117" s="4" t="s">
        <v>6</v>
      </c>
      <c r="C117" s="4" t="s">
        <v>453</v>
      </c>
      <c r="D117" s="4" t="s">
        <v>454</v>
      </c>
      <c r="E117" s="4">
        <v>4</v>
      </c>
    </row>
    <row r="118" spans="1:5">
      <c r="A118" s="4" t="s">
        <v>5</v>
      </c>
      <c r="B118" s="4" t="s">
        <v>6</v>
      </c>
      <c r="C118" s="4" t="s">
        <v>455</v>
      </c>
      <c r="D118" s="4" t="s">
        <v>456</v>
      </c>
      <c r="E118" s="4">
        <v>4</v>
      </c>
    </row>
    <row r="119" spans="1:5">
      <c r="A119" s="4" t="s">
        <v>5</v>
      </c>
      <c r="B119" s="4" t="s">
        <v>6</v>
      </c>
      <c r="C119" s="4" t="s">
        <v>457</v>
      </c>
      <c r="D119" s="4" t="s">
        <v>458</v>
      </c>
      <c r="E119" s="4">
        <v>8</v>
      </c>
    </row>
    <row r="120" spans="1:5">
      <c r="A120" s="4" t="s">
        <v>5</v>
      </c>
      <c r="B120" s="4" t="s">
        <v>6</v>
      </c>
      <c r="C120" s="4" t="s">
        <v>122</v>
      </c>
      <c r="D120" s="4" t="s">
        <v>123</v>
      </c>
      <c r="E120" s="4">
        <v>3</v>
      </c>
    </row>
    <row r="121" spans="1:5">
      <c r="A121" s="4" t="s">
        <v>5</v>
      </c>
      <c r="B121" s="4" t="s">
        <v>6</v>
      </c>
      <c r="C121" s="4" t="s">
        <v>459</v>
      </c>
      <c r="D121" s="4" t="s">
        <v>460</v>
      </c>
      <c r="E121" s="4">
        <v>30</v>
      </c>
    </row>
    <row r="122" spans="1:5">
      <c r="A122" s="4" t="s">
        <v>5</v>
      </c>
      <c r="B122" s="4" t="s">
        <v>6</v>
      </c>
      <c r="C122" s="4" t="s">
        <v>465</v>
      </c>
      <c r="D122" s="4" t="s">
        <v>466</v>
      </c>
      <c r="E122" s="4">
        <v>36</v>
      </c>
    </row>
    <row r="123" spans="1:5">
      <c r="A123" s="4" t="s">
        <v>5</v>
      </c>
      <c r="B123" s="4" t="s">
        <v>6</v>
      </c>
      <c r="C123" s="4" t="s">
        <v>305</v>
      </c>
      <c r="D123" s="4" t="s">
        <v>306</v>
      </c>
      <c r="E123" s="4">
        <v>9</v>
      </c>
    </row>
    <row r="124" spans="1:5">
      <c r="A124" s="4" t="s">
        <v>5</v>
      </c>
      <c r="B124" s="4" t="s">
        <v>6</v>
      </c>
      <c r="C124" s="4" t="s">
        <v>467</v>
      </c>
      <c r="D124" s="4" t="s">
        <v>468</v>
      </c>
      <c r="E124" s="4">
        <v>7</v>
      </c>
    </row>
    <row r="125" spans="1:5">
      <c r="A125" s="4" t="s">
        <v>5</v>
      </c>
      <c r="B125" s="4" t="s">
        <v>6</v>
      </c>
      <c r="C125" s="4" t="s">
        <v>469</v>
      </c>
      <c r="D125" s="4" t="s">
        <v>470</v>
      </c>
      <c r="E125" s="4">
        <v>25</v>
      </c>
    </row>
    <row r="126" spans="1:5">
      <c r="A126" s="4" t="s">
        <v>5</v>
      </c>
      <c r="B126" s="4" t="s">
        <v>6</v>
      </c>
      <c r="C126" s="4" t="s">
        <v>471</v>
      </c>
      <c r="D126" s="4" t="s">
        <v>472</v>
      </c>
      <c r="E126" s="4">
        <v>35</v>
      </c>
    </row>
    <row r="127" spans="1:5">
      <c r="A127" s="4" t="s">
        <v>5</v>
      </c>
      <c r="B127" s="4" t="s">
        <v>6</v>
      </c>
      <c r="C127" s="4" t="s">
        <v>124</v>
      </c>
      <c r="D127" s="4" t="s">
        <v>125</v>
      </c>
      <c r="E127" s="4">
        <v>6</v>
      </c>
    </row>
    <row r="128" spans="1:5">
      <c r="A128" s="4" t="s">
        <v>5</v>
      </c>
      <c r="B128" s="4" t="s">
        <v>6</v>
      </c>
      <c r="C128" s="4" t="s">
        <v>473</v>
      </c>
      <c r="D128" s="4" t="s">
        <v>474</v>
      </c>
      <c r="E128" s="4">
        <v>37</v>
      </c>
    </row>
    <row r="129" spans="1:5">
      <c r="A129" s="4" t="s">
        <v>5</v>
      </c>
      <c r="B129" s="4" t="s">
        <v>6</v>
      </c>
      <c r="C129" s="4" t="s">
        <v>475</v>
      </c>
      <c r="D129" s="4" t="s">
        <v>476</v>
      </c>
      <c r="E129" s="4">
        <v>30</v>
      </c>
    </row>
    <row r="130" spans="1:5">
      <c r="A130" s="4" t="s">
        <v>5</v>
      </c>
      <c r="B130" s="4" t="s">
        <v>6</v>
      </c>
      <c r="C130" s="4" t="s">
        <v>479</v>
      </c>
      <c r="D130" s="4" t="s">
        <v>480</v>
      </c>
      <c r="E130" s="4">
        <v>7</v>
      </c>
    </row>
    <row r="131" spans="1:5">
      <c r="A131" s="4" t="s">
        <v>5</v>
      </c>
      <c r="B131" s="4" t="s">
        <v>6</v>
      </c>
      <c r="C131" s="4" t="s">
        <v>128</v>
      </c>
      <c r="D131" s="4" t="s">
        <v>129</v>
      </c>
      <c r="E131" s="4">
        <v>12</v>
      </c>
    </row>
    <row r="132" spans="1:5">
      <c r="A132" s="4" t="s">
        <v>5</v>
      </c>
      <c r="B132" s="4" t="s">
        <v>6</v>
      </c>
      <c r="C132" s="4" t="s">
        <v>481</v>
      </c>
      <c r="D132" s="4" t="s">
        <v>482</v>
      </c>
      <c r="E132" s="4">
        <v>4</v>
      </c>
    </row>
    <row r="133" spans="1:5">
      <c r="A133" s="4" t="s">
        <v>5</v>
      </c>
      <c r="B133" s="4" t="s">
        <v>6</v>
      </c>
      <c r="C133" s="4" t="s">
        <v>483</v>
      </c>
      <c r="D133" s="4" t="s">
        <v>484</v>
      </c>
      <c r="E133" s="4">
        <v>7</v>
      </c>
    </row>
    <row r="134" spans="1:5">
      <c r="A134" s="4" t="s">
        <v>5</v>
      </c>
      <c r="B134" s="4" t="s">
        <v>6</v>
      </c>
      <c r="C134" s="4" t="s">
        <v>485</v>
      </c>
      <c r="D134" s="4" t="s">
        <v>486</v>
      </c>
      <c r="E134" s="4">
        <v>4</v>
      </c>
    </row>
    <row r="135" spans="1:5">
      <c r="A135" s="4" t="s">
        <v>5</v>
      </c>
      <c r="B135" s="4" t="s">
        <v>6</v>
      </c>
      <c r="C135" s="4" t="s">
        <v>487</v>
      </c>
      <c r="D135" s="4" t="s">
        <v>488</v>
      </c>
      <c r="E135" s="4">
        <v>22</v>
      </c>
    </row>
    <row r="136" spans="1:5">
      <c r="A136" s="4" t="s">
        <v>5</v>
      </c>
      <c r="B136" s="4" t="s">
        <v>6</v>
      </c>
      <c r="C136" s="4" t="s">
        <v>10</v>
      </c>
      <c r="D136" s="4" t="s">
        <v>11</v>
      </c>
      <c r="E136" s="4">
        <v>41</v>
      </c>
    </row>
    <row r="137" spans="1:5">
      <c r="A137" s="4" t="s">
        <v>5</v>
      </c>
      <c r="B137" s="4" t="s">
        <v>6</v>
      </c>
      <c r="C137" s="4" t="s">
        <v>491</v>
      </c>
      <c r="D137" s="4" t="s">
        <v>492</v>
      </c>
      <c r="E137" s="4">
        <v>11</v>
      </c>
    </row>
    <row r="138" spans="1:5">
      <c r="A138" s="4" t="s">
        <v>5</v>
      </c>
      <c r="B138" s="4" t="s">
        <v>6</v>
      </c>
      <c r="C138" s="4" t="s">
        <v>493</v>
      </c>
      <c r="D138" s="4" t="s">
        <v>494</v>
      </c>
      <c r="E138" s="4">
        <v>10</v>
      </c>
    </row>
    <row r="139" spans="1:5">
      <c r="A139" s="4" t="s">
        <v>5</v>
      </c>
      <c r="B139" s="4" t="s">
        <v>6</v>
      </c>
      <c r="C139" s="4" t="s">
        <v>495</v>
      </c>
      <c r="D139" s="4" t="s">
        <v>496</v>
      </c>
      <c r="E139" s="4">
        <v>15</v>
      </c>
    </row>
    <row r="140" spans="1:5">
      <c r="A140" s="4" t="s">
        <v>5</v>
      </c>
      <c r="B140" s="4" t="s">
        <v>6</v>
      </c>
      <c r="C140" s="4" t="s">
        <v>497</v>
      </c>
      <c r="D140" s="4" t="s">
        <v>498</v>
      </c>
      <c r="E140" s="4">
        <v>39</v>
      </c>
    </row>
    <row r="141" spans="1:5">
      <c r="A141" s="4" t="s">
        <v>5</v>
      </c>
      <c r="B141" s="4" t="s">
        <v>6</v>
      </c>
      <c r="C141" s="4" t="s">
        <v>501</v>
      </c>
      <c r="D141" s="4" t="s">
        <v>502</v>
      </c>
      <c r="E141" s="4">
        <v>8</v>
      </c>
    </row>
    <row r="142" spans="1:5">
      <c r="A142" s="4" t="s">
        <v>5</v>
      </c>
      <c r="B142" s="4" t="s">
        <v>6</v>
      </c>
      <c r="C142" s="4" t="s">
        <v>739</v>
      </c>
      <c r="D142" s="4" t="s">
        <v>740</v>
      </c>
      <c r="E142" s="4">
        <v>1</v>
      </c>
    </row>
    <row r="143" spans="1:5">
      <c r="A143" s="4" t="s">
        <v>5</v>
      </c>
      <c r="B143" s="4" t="s">
        <v>6</v>
      </c>
      <c r="C143" s="4" t="s">
        <v>503</v>
      </c>
      <c r="D143" s="4" t="s">
        <v>504</v>
      </c>
      <c r="E143" s="4">
        <v>4</v>
      </c>
    </row>
    <row r="144" spans="1:5">
      <c r="A144" s="4" t="s">
        <v>5</v>
      </c>
      <c r="B144" s="4" t="s">
        <v>6</v>
      </c>
      <c r="C144" s="4" t="s">
        <v>505</v>
      </c>
      <c r="D144" s="4" t="s">
        <v>506</v>
      </c>
      <c r="E144" s="4">
        <v>41</v>
      </c>
    </row>
    <row r="145" spans="1:5">
      <c r="A145" s="4" t="s">
        <v>5</v>
      </c>
      <c r="B145" s="4" t="s">
        <v>6</v>
      </c>
      <c r="C145" s="4" t="s">
        <v>507</v>
      </c>
      <c r="D145" s="4" t="s">
        <v>508</v>
      </c>
      <c r="E145" s="4">
        <v>14</v>
      </c>
    </row>
    <row r="146" spans="1:5">
      <c r="A146" s="4" t="s">
        <v>5</v>
      </c>
      <c r="B146" s="4" t="s">
        <v>6</v>
      </c>
      <c r="C146" s="4" t="s">
        <v>509</v>
      </c>
      <c r="D146" s="4" t="s">
        <v>510</v>
      </c>
      <c r="E146" s="4">
        <v>26</v>
      </c>
    </row>
    <row r="147" spans="1:5">
      <c r="A147" s="4" t="s">
        <v>5</v>
      </c>
      <c r="B147" s="4" t="s">
        <v>6</v>
      </c>
      <c r="C147" s="4" t="s">
        <v>511</v>
      </c>
      <c r="D147" s="4" t="s">
        <v>512</v>
      </c>
      <c r="E147" s="4">
        <v>25</v>
      </c>
    </row>
    <row r="148" spans="1:5">
      <c r="A148" s="4" t="s">
        <v>5</v>
      </c>
      <c r="B148" s="4" t="s">
        <v>6</v>
      </c>
      <c r="C148" s="4" t="s">
        <v>513</v>
      </c>
      <c r="D148" s="4" t="s">
        <v>514</v>
      </c>
      <c r="E148" s="4">
        <v>52</v>
      </c>
    </row>
    <row r="149" spans="1:5">
      <c r="A149" s="4" t="s">
        <v>5</v>
      </c>
      <c r="B149" s="4" t="s">
        <v>6</v>
      </c>
      <c r="C149" s="4" t="s">
        <v>517</v>
      </c>
      <c r="D149" s="4" t="s">
        <v>518</v>
      </c>
      <c r="E149" s="4">
        <v>17</v>
      </c>
    </row>
    <row r="150" spans="1:5">
      <c r="A150" s="4" t="s">
        <v>5</v>
      </c>
      <c r="B150" s="4" t="s">
        <v>6</v>
      </c>
      <c r="C150" s="4" t="s">
        <v>519</v>
      </c>
      <c r="D150" s="4" t="s">
        <v>520</v>
      </c>
      <c r="E150" s="4">
        <v>20</v>
      </c>
    </row>
    <row r="151" spans="1:5">
      <c r="A151" s="4" t="s">
        <v>5</v>
      </c>
      <c r="B151" s="4" t="s">
        <v>6</v>
      </c>
      <c r="C151" s="4" t="s">
        <v>521</v>
      </c>
      <c r="D151" s="4" t="s">
        <v>522</v>
      </c>
      <c r="E151" s="4">
        <v>23</v>
      </c>
    </row>
    <row r="152" spans="1:5">
      <c r="A152" s="4" t="s">
        <v>5</v>
      </c>
      <c r="B152" s="4" t="s">
        <v>6</v>
      </c>
      <c r="C152" s="4" t="s">
        <v>12</v>
      </c>
      <c r="D152" s="4" t="s">
        <v>13</v>
      </c>
      <c r="E152" s="4">
        <v>7</v>
      </c>
    </row>
    <row r="153" spans="1:5">
      <c r="A153" s="4" t="s">
        <v>5</v>
      </c>
      <c r="B153" s="4" t="s">
        <v>6</v>
      </c>
      <c r="C153" s="4" t="s">
        <v>525</v>
      </c>
      <c r="D153" s="4" t="s">
        <v>526</v>
      </c>
      <c r="E153" s="4">
        <v>30</v>
      </c>
    </row>
    <row r="154" spans="1:5">
      <c r="A154" s="4" t="s">
        <v>5</v>
      </c>
      <c r="B154" s="4" t="s">
        <v>6</v>
      </c>
      <c r="C154" s="4" t="s">
        <v>527</v>
      </c>
      <c r="D154" s="4" t="s">
        <v>528</v>
      </c>
      <c r="E154" s="4">
        <v>14</v>
      </c>
    </row>
    <row r="155" spans="1:5">
      <c r="A155" s="4" t="s">
        <v>5</v>
      </c>
      <c r="B155" s="4" t="s">
        <v>6</v>
      </c>
      <c r="C155" s="4" t="s">
        <v>529</v>
      </c>
      <c r="D155" s="4" t="s">
        <v>530</v>
      </c>
      <c r="E155" s="4">
        <v>2</v>
      </c>
    </row>
    <row r="156" spans="1:5">
      <c r="A156" s="4" t="s">
        <v>5</v>
      </c>
      <c r="B156" s="4" t="s">
        <v>6</v>
      </c>
      <c r="C156" s="4" t="s">
        <v>533</v>
      </c>
      <c r="D156" s="4" t="s">
        <v>534</v>
      </c>
      <c r="E156" s="4">
        <v>1</v>
      </c>
    </row>
    <row r="157" spans="1:5">
      <c r="A157" s="4" t="s">
        <v>5</v>
      </c>
      <c r="B157" s="4" t="s">
        <v>6</v>
      </c>
      <c r="C157" s="4" t="s">
        <v>535</v>
      </c>
      <c r="D157" s="4" t="s">
        <v>536</v>
      </c>
      <c r="E157" s="4">
        <v>1</v>
      </c>
    </row>
    <row r="158" spans="1:5">
      <c r="A158" s="4" t="s">
        <v>5</v>
      </c>
      <c r="B158" s="4" t="s">
        <v>6</v>
      </c>
      <c r="C158" s="4" t="s">
        <v>258</v>
      </c>
      <c r="D158" s="4" t="s">
        <v>259</v>
      </c>
      <c r="E158" s="4">
        <v>14</v>
      </c>
    </row>
    <row r="159" spans="1:5">
      <c r="A159" s="4" t="s">
        <v>5</v>
      </c>
      <c r="B159" s="4" t="s">
        <v>6</v>
      </c>
      <c r="C159" s="4" t="s">
        <v>443</v>
      </c>
      <c r="D159" s="4" t="s">
        <v>444</v>
      </c>
      <c r="E159" s="4">
        <v>76</v>
      </c>
    </row>
    <row r="160" spans="1:5">
      <c r="A160" s="4" t="s">
        <v>5</v>
      </c>
      <c r="B160" s="4" t="s">
        <v>6</v>
      </c>
      <c r="C160" s="4" t="s">
        <v>539</v>
      </c>
      <c r="D160" s="4" t="s">
        <v>540</v>
      </c>
      <c r="E160" s="4">
        <v>22</v>
      </c>
    </row>
    <row r="161" spans="1:5">
      <c r="A161" s="4" t="s">
        <v>5</v>
      </c>
      <c r="B161" s="4" t="s">
        <v>6</v>
      </c>
      <c r="C161" s="4" t="s">
        <v>541</v>
      </c>
      <c r="D161" s="4" t="s">
        <v>542</v>
      </c>
      <c r="E161" s="4">
        <v>57</v>
      </c>
    </row>
    <row r="162" spans="1:5">
      <c r="A162" s="4" t="s">
        <v>5</v>
      </c>
      <c r="B162" s="4" t="s">
        <v>6</v>
      </c>
      <c r="C162" s="4" t="s">
        <v>138</v>
      </c>
      <c r="D162" s="4" t="s">
        <v>139</v>
      </c>
      <c r="E162" s="4">
        <v>115</v>
      </c>
    </row>
    <row r="163" spans="1:5">
      <c r="A163" s="4" t="s">
        <v>5</v>
      </c>
      <c r="B163" s="4" t="s">
        <v>6</v>
      </c>
      <c r="C163" s="4" t="s">
        <v>140</v>
      </c>
      <c r="D163" s="4" t="s">
        <v>141</v>
      </c>
      <c r="E163" s="4">
        <v>77</v>
      </c>
    </row>
    <row r="164" spans="1:5">
      <c r="A164" s="4" t="s">
        <v>5</v>
      </c>
      <c r="B164" s="4" t="s">
        <v>6</v>
      </c>
      <c r="C164" s="4" t="s">
        <v>543</v>
      </c>
      <c r="D164" s="4" t="s">
        <v>544</v>
      </c>
      <c r="E164" s="4">
        <v>3</v>
      </c>
    </row>
    <row r="165" spans="1:5">
      <c r="A165" s="4" t="s">
        <v>5</v>
      </c>
      <c r="B165" s="4" t="s">
        <v>6</v>
      </c>
      <c r="C165" s="4" t="s">
        <v>545</v>
      </c>
      <c r="D165" s="4" t="s">
        <v>546</v>
      </c>
      <c r="E165" s="4">
        <v>16</v>
      </c>
    </row>
    <row r="166" spans="1:5">
      <c r="A166" s="4" t="s">
        <v>5</v>
      </c>
      <c r="B166" s="4" t="s">
        <v>6</v>
      </c>
      <c r="C166" s="4" t="s">
        <v>547</v>
      </c>
      <c r="D166" s="4" t="s">
        <v>548</v>
      </c>
      <c r="E166" s="4">
        <v>2</v>
      </c>
    </row>
    <row r="167" spans="1:5">
      <c r="A167" s="4" t="s">
        <v>5</v>
      </c>
      <c r="B167" s="4" t="s">
        <v>6</v>
      </c>
      <c r="C167" s="4" t="s">
        <v>549</v>
      </c>
      <c r="D167" s="4" t="s">
        <v>550</v>
      </c>
      <c r="E167" s="4">
        <v>2</v>
      </c>
    </row>
    <row r="168" spans="1:5">
      <c r="A168" s="4" t="s">
        <v>5</v>
      </c>
      <c r="B168" s="4" t="s">
        <v>6</v>
      </c>
      <c r="C168" s="4" t="s">
        <v>551</v>
      </c>
      <c r="D168" s="4" t="s">
        <v>552</v>
      </c>
      <c r="E168" s="4">
        <v>23</v>
      </c>
    </row>
    <row r="169" spans="1:5">
      <c r="A169" s="4" t="s">
        <v>5</v>
      </c>
      <c r="B169" s="4" t="s">
        <v>6</v>
      </c>
      <c r="C169" s="4" t="s">
        <v>553</v>
      </c>
      <c r="D169" s="4" t="s">
        <v>554</v>
      </c>
      <c r="E169" s="4">
        <v>122</v>
      </c>
    </row>
    <row r="170" spans="1:5">
      <c r="A170" s="4" t="s">
        <v>5</v>
      </c>
      <c r="B170" s="4" t="s">
        <v>6</v>
      </c>
      <c r="C170" s="4" t="s">
        <v>555</v>
      </c>
      <c r="D170" s="4" t="s">
        <v>556</v>
      </c>
      <c r="E170" s="4">
        <v>5</v>
      </c>
    </row>
    <row r="171" spans="1:5">
      <c r="A171" s="4" t="s">
        <v>5</v>
      </c>
      <c r="B171" s="4" t="s">
        <v>6</v>
      </c>
      <c r="C171" s="4" t="s">
        <v>14</v>
      </c>
      <c r="D171" s="4" t="s">
        <v>15</v>
      </c>
      <c r="E171" s="4">
        <v>21</v>
      </c>
    </row>
    <row r="172" spans="1:5">
      <c r="A172" s="4" t="s">
        <v>5</v>
      </c>
      <c r="B172" s="4" t="s">
        <v>6</v>
      </c>
      <c r="C172" s="4" t="s">
        <v>557</v>
      </c>
      <c r="D172" s="4" t="s">
        <v>558</v>
      </c>
      <c r="E172" s="4">
        <v>1229</v>
      </c>
    </row>
    <row r="173" spans="1:5">
      <c r="A173" s="4" t="s">
        <v>16</v>
      </c>
      <c r="B173" s="4" t="s">
        <v>17</v>
      </c>
      <c r="C173" s="4" t="s">
        <v>485</v>
      </c>
      <c r="D173" s="4" t="s">
        <v>486</v>
      </c>
      <c r="E173" s="4">
        <v>6</v>
      </c>
    </row>
    <row r="174" spans="1:5">
      <c r="A174" s="4" t="s">
        <v>16</v>
      </c>
      <c r="B174" s="4" t="s">
        <v>17</v>
      </c>
      <c r="C174" s="4" t="s">
        <v>10</v>
      </c>
      <c r="D174" s="4" t="s">
        <v>11</v>
      </c>
      <c r="E174" s="4">
        <v>1</v>
      </c>
    </row>
    <row r="175" spans="1:5">
      <c r="A175" s="4" t="s">
        <v>16</v>
      </c>
      <c r="B175" s="4" t="s">
        <v>17</v>
      </c>
      <c r="C175" s="4" t="s">
        <v>18</v>
      </c>
      <c r="D175" s="4" t="s">
        <v>19</v>
      </c>
      <c r="E175" s="4">
        <v>29</v>
      </c>
    </row>
    <row r="176" spans="1:5">
      <c r="A176" s="4" t="s">
        <v>16</v>
      </c>
      <c r="B176" s="4" t="s">
        <v>17</v>
      </c>
      <c r="C176" s="4" t="s">
        <v>561</v>
      </c>
      <c r="D176" s="4" t="s">
        <v>562</v>
      </c>
      <c r="E176" s="4">
        <v>5</v>
      </c>
    </row>
    <row r="177" spans="1:5">
      <c r="A177" s="4" t="s">
        <v>16</v>
      </c>
      <c r="B177" s="4" t="s">
        <v>17</v>
      </c>
      <c r="C177" s="4" t="s">
        <v>563</v>
      </c>
      <c r="D177" s="4" t="s">
        <v>564</v>
      </c>
      <c r="E177" s="4">
        <v>3</v>
      </c>
    </row>
    <row r="178" spans="1:5">
      <c r="A178" s="4" t="s">
        <v>569</v>
      </c>
      <c r="B178" s="4" t="s">
        <v>570</v>
      </c>
      <c r="C178" s="4" t="s">
        <v>575</v>
      </c>
      <c r="D178" s="4" t="s">
        <v>576</v>
      </c>
      <c r="E178" s="4">
        <v>54</v>
      </c>
    </row>
    <row r="179" spans="1:5">
      <c r="A179" s="4" t="s">
        <v>569</v>
      </c>
      <c r="B179" s="4" t="s">
        <v>570</v>
      </c>
      <c r="C179" s="4" t="s">
        <v>577</v>
      </c>
      <c r="D179" s="4" t="s">
        <v>578</v>
      </c>
      <c r="E179" s="4">
        <v>170</v>
      </c>
    </row>
    <row r="180" spans="1:5">
      <c r="A180" s="4" t="s">
        <v>615</v>
      </c>
      <c r="B180" s="4" t="s">
        <v>616</v>
      </c>
      <c r="C180" s="4" t="s">
        <v>620</v>
      </c>
      <c r="D180" s="4" t="s">
        <v>621</v>
      </c>
      <c r="E180" s="4">
        <v>1</v>
      </c>
    </row>
    <row r="181" spans="1:5">
      <c r="A181" s="4" t="s">
        <v>615</v>
      </c>
      <c r="B181" s="4" t="s">
        <v>616</v>
      </c>
      <c r="C181" s="4" t="s">
        <v>622</v>
      </c>
      <c r="D181" s="4" t="s">
        <v>623</v>
      </c>
      <c r="E181" s="4">
        <v>3</v>
      </c>
    </row>
    <row r="182" spans="1:5">
      <c r="A182" s="4" t="s">
        <v>630</v>
      </c>
      <c r="B182" s="4" t="s">
        <v>631</v>
      </c>
      <c r="C182" s="4" t="s">
        <v>632</v>
      </c>
      <c r="D182" s="4" t="s">
        <v>631</v>
      </c>
      <c r="E182" s="4">
        <v>1</v>
      </c>
    </row>
    <row r="183" spans="1:5">
      <c r="A183" s="4" t="s">
        <v>635</v>
      </c>
      <c r="B183" s="4" t="s">
        <v>636</v>
      </c>
      <c r="C183" s="4" t="s">
        <v>637</v>
      </c>
      <c r="D183" s="4" t="s">
        <v>638</v>
      </c>
      <c r="E183" s="4">
        <v>29</v>
      </c>
    </row>
    <row r="184" spans="1:5">
      <c r="A184" s="4" t="s">
        <v>635</v>
      </c>
      <c r="B184" s="4" t="s">
        <v>636</v>
      </c>
      <c r="C184" s="4" t="s">
        <v>509</v>
      </c>
      <c r="D184" s="4" t="s">
        <v>510</v>
      </c>
      <c r="E184" s="4">
        <v>2</v>
      </c>
    </row>
    <row r="185" spans="1:5">
      <c r="A185" s="4" t="s">
        <v>635</v>
      </c>
      <c r="B185" s="4" t="s">
        <v>636</v>
      </c>
      <c r="C185" s="4" t="s">
        <v>539</v>
      </c>
      <c r="D185" s="4" t="s">
        <v>540</v>
      </c>
      <c r="E185" s="4">
        <v>1</v>
      </c>
    </row>
    <row r="186" spans="1:5">
      <c r="A186" s="4" t="s">
        <v>639</v>
      </c>
      <c r="B186" s="4" t="s">
        <v>640</v>
      </c>
      <c r="C186" s="4" t="s">
        <v>449</v>
      </c>
      <c r="D186" s="4" t="s">
        <v>450</v>
      </c>
      <c r="E186" s="4">
        <v>2</v>
      </c>
    </row>
    <row r="187" spans="1:5">
      <c r="A187" s="4" t="s">
        <v>639</v>
      </c>
      <c r="B187" s="4" t="s">
        <v>640</v>
      </c>
      <c r="C187" s="4" t="s">
        <v>148</v>
      </c>
      <c r="D187" s="4" t="s">
        <v>149</v>
      </c>
      <c r="E187" s="4">
        <v>5</v>
      </c>
    </row>
    <row r="188" spans="1:5">
      <c r="A188" s="4" t="s">
        <v>639</v>
      </c>
      <c r="B188" s="4" t="s">
        <v>640</v>
      </c>
      <c r="C188" s="4" t="s">
        <v>118</v>
      </c>
      <c r="D188" s="4" t="s">
        <v>119</v>
      </c>
      <c r="E188" s="4">
        <v>4</v>
      </c>
    </row>
    <row r="189" spans="1:5">
      <c r="A189" s="4" t="s">
        <v>639</v>
      </c>
      <c r="B189" s="4" t="s">
        <v>640</v>
      </c>
      <c r="C189" s="4" t="s">
        <v>643</v>
      </c>
      <c r="D189" s="4" t="s">
        <v>644</v>
      </c>
      <c r="E189" s="4">
        <v>5</v>
      </c>
    </row>
    <row r="190" spans="1:5">
      <c r="A190" s="4" t="s">
        <v>639</v>
      </c>
      <c r="B190" s="4" t="s">
        <v>640</v>
      </c>
      <c r="C190" s="4" t="s">
        <v>8</v>
      </c>
      <c r="D190" s="4" t="s">
        <v>9</v>
      </c>
      <c r="E190" s="4">
        <v>4</v>
      </c>
    </row>
    <row r="191" spans="1:5">
      <c r="A191" s="4" t="s">
        <v>639</v>
      </c>
      <c r="B191" s="4" t="s">
        <v>640</v>
      </c>
      <c r="C191" s="4" t="s">
        <v>637</v>
      </c>
      <c r="D191" s="4" t="s">
        <v>638</v>
      </c>
      <c r="E191" s="4">
        <v>189</v>
      </c>
    </row>
    <row r="192" spans="1:5">
      <c r="A192" s="4" t="s">
        <v>639</v>
      </c>
      <c r="B192" s="4" t="s">
        <v>640</v>
      </c>
      <c r="C192" s="4" t="s">
        <v>645</v>
      </c>
      <c r="D192" s="4" t="s">
        <v>646</v>
      </c>
      <c r="E192" s="4">
        <v>2</v>
      </c>
    </row>
    <row r="193" spans="1:5">
      <c r="A193" s="4" t="s">
        <v>647</v>
      </c>
      <c r="B193" s="4" t="s">
        <v>648</v>
      </c>
      <c r="C193" s="4" t="s">
        <v>792</v>
      </c>
      <c r="D193" s="4" t="s">
        <v>793</v>
      </c>
      <c r="E193" s="4">
        <v>1</v>
      </c>
    </row>
    <row r="194" spans="1:5">
      <c r="A194" s="4" t="s">
        <v>647</v>
      </c>
      <c r="B194" s="4" t="s">
        <v>648</v>
      </c>
      <c r="C194" s="4" t="s">
        <v>441</v>
      </c>
      <c r="D194" s="4" t="s">
        <v>442</v>
      </c>
      <c r="E194" s="4">
        <v>52</v>
      </c>
    </row>
    <row r="195" spans="1:5">
      <c r="A195" s="4" t="s">
        <v>647</v>
      </c>
      <c r="B195" s="4" t="s">
        <v>648</v>
      </c>
      <c r="C195" s="4" t="s">
        <v>48</v>
      </c>
      <c r="D195" s="4" t="s">
        <v>49</v>
      </c>
      <c r="E195" s="4">
        <v>6</v>
      </c>
    </row>
    <row r="196" spans="1:5">
      <c r="A196" s="4" t="s">
        <v>649</v>
      </c>
      <c r="B196" s="4" t="s">
        <v>650</v>
      </c>
      <c r="C196" s="4" t="s">
        <v>571</v>
      </c>
      <c r="D196" s="4" t="s">
        <v>572</v>
      </c>
      <c r="E196" s="4">
        <v>19</v>
      </c>
    </row>
    <row r="197" spans="1:5">
      <c r="A197" s="4" t="s">
        <v>649</v>
      </c>
      <c r="B197" s="4" t="s">
        <v>650</v>
      </c>
      <c r="C197" s="4" t="s">
        <v>479</v>
      </c>
      <c r="D197" s="4" t="s">
        <v>480</v>
      </c>
      <c r="E197" s="4">
        <v>27</v>
      </c>
    </row>
    <row r="198" spans="1:5">
      <c r="A198" s="4" t="s">
        <v>651</v>
      </c>
      <c r="B198" s="4" t="s">
        <v>652</v>
      </c>
      <c r="C198" s="4" t="s">
        <v>571</v>
      </c>
      <c r="D198" s="4" t="s">
        <v>572</v>
      </c>
      <c r="E198" s="4">
        <v>44</v>
      </c>
    </row>
    <row r="199" spans="1:5">
      <c r="A199" s="4" t="s">
        <v>651</v>
      </c>
      <c r="B199" s="4" t="s">
        <v>652</v>
      </c>
      <c r="C199" s="4" t="s">
        <v>655</v>
      </c>
      <c r="D199" s="4" t="s">
        <v>656</v>
      </c>
      <c r="E199" s="4">
        <v>62</v>
      </c>
    </row>
    <row r="200" spans="1:5">
      <c r="A200" s="4" t="s">
        <v>657</v>
      </c>
      <c r="B200" s="4" t="s">
        <v>658</v>
      </c>
      <c r="C200" s="4" t="s">
        <v>571</v>
      </c>
      <c r="D200" s="4" t="s">
        <v>572</v>
      </c>
      <c r="E200" s="4">
        <v>4</v>
      </c>
    </row>
    <row r="201" spans="1:5">
      <c r="A201" s="4" t="s">
        <v>657</v>
      </c>
      <c r="B201" s="4" t="s">
        <v>658</v>
      </c>
      <c r="C201" s="4" t="s">
        <v>659</v>
      </c>
      <c r="D201" s="4" t="s">
        <v>660</v>
      </c>
      <c r="E201" s="4">
        <v>2</v>
      </c>
    </row>
    <row r="202" spans="1:5">
      <c r="A202" s="4" t="s">
        <v>657</v>
      </c>
      <c r="B202" s="4" t="s">
        <v>658</v>
      </c>
      <c r="C202" s="4" t="s">
        <v>483</v>
      </c>
      <c r="D202" s="4" t="s">
        <v>484</v>
      </c>
      <c r="E202" s="4">
        <v>2</v>
      </c>
    </row>
    <row r="203" spans="1:5">
      <c r="A203" s="4" t="s">
        <v>657</v>
      </c>
      <c r="B203" s="4" t="s">
        <v>658</v>
      </c>
      <c r="C203" s="4" t="s">
        <v>485</v>
      </c>
      <c r="D203" s="4" t="s">
        <v>486</v>
      </c>
      <c r="E203" s="4">
        <v>1</v>
      </c>
    </row>
    <row r="204" spans="1:5">
      <c r="A204" s="4" t="s">
        <v>657</v>
      </c>
      <c r="B204" s="4" t="s">
        <v>658</v>
      </c>
      <c r="C204" s="4" t="s">
        <v>661</v>
      </c>
      <c r="D204" s="4" t="s">
        <v>662</v>
      </c>
      <c r="E204" s="4">
        <v>16</v>
      </c>
    </row>
    <row r="205" spans="1:5">
      <c r="A205" s="4" t="s">
        <v>663</v>
      </c>
      <c r="B205" s="4" t="s">
        <v>664</v>
      </c>
      <c r="C205" s="4" t="s">
        <v>665</v>
      </c>
      <c r="D205" s="4" t="s">
        <v>666</v>
      </c>
      <c r="E205" s="4">
        <v>15</v>
      </c>
    </row>
    <row r="206" spans="1:5">
      <c r="A206" s="4" t="s">
        <v>667</v>
      </c>
      <c r="B206" s="4" t="s">
        <v>668</v>
      </c>
      <c r="C206" s="4" t="s">
        <v>687</v>
      </c>
      <c r="D206" s="4" t="s">
        <v>688</v>
      </c>
      <c r="E206" s="4">
        <v>1</v>
      </c>
    </row>
    <row r="207" spans="1:5">
      <c r="A207" s="4" t="s">
        <v>667</v>
      </c>
      <c r="B207" s="4" t="s">
        <v>668</v>
      </c>
      <c r="C207" s="4" t="s">
        <v>128</v>
      </c>
      <c r="D207" s="4" t="s">
        <v>129</v>
      </c>
      <c r="E207" s="4">
        <v>2</v>
      </c>
    </row>
    <row r="208" spans="1:5">
      <c r="A208" s="4" t="s">
        <v>20</v>
      </c>
      <c r="B208" s="4" t="s">
        <v>21</v>
      </c>
      <c r="C208" s="4" t="s">
        <v>671</v>
      </c>
      <c r="D208" s="4" t="s">
        <v>672</v>
      </c>
      <c r="E208" s="4">
        <v>2</v>
      </c>
    </row>
    <row r="209" spans="1:5">
      <c r="A209" s="4" t="s">
        <v>20</v>
      </c>
      <c r="B209" s="4" t="s">
        <v>21</v>
      </c>
      <c r="C209" s="4" t="s">
        <v>112</v>
      </c>
      <c r="D209" s="4" t="s">
        <v>113</v>
      </c>
      <c r="E209" s="4">
        <v>26</v>
      </c>
    </row>
    <row r="210" spans="1:5">
      <c r="A210" s="4" t="s">
        <v>20</v>
      </c>
      <c r="B210" s="4" t="s">
        <v>21</v>
      </c>
      <c r="C210" s="4" t="s">
        <v>673</v>
      </c>
      <c r="D210" s="4" t="s">
        <v>674</v>
      </c>
      <c r="E210" s="4">
        <v>6</v>
      </c>
    </row>
    <row r="211" spans="1:5">
      <c r="A211" s="4" t="s">
        <v>20</v>
      </c>
      <c r="B211" s="4" t="s">
        <v>21</v>
      </c>
      <c r="C211" s="4" t="s">
        <v>675</v>
      </c>
      <c r="D211" s="4" t="s">
        <v>676</v>
      </c>
      <c r="E211" s="4">
        <v>1</v>
      </c>
    </row>
    <row r="212" spans="1:5">
      <c r="A212" s="4" t="s">
        <v>20</v>
      </c>
      <c r="B212" s="4" t="s">
        <v>21</v>
      </c>
      <c r="C212" s="4" t="s">
        <v>447</v>
      </c>
      <c r="D212" s="4" t="s">
        <v>448</v>
      </c>
      <c r="E212" s="4">
        <v>1</v>
      </c>
    </row>
    <row r="213" spans="1:5">
      <c r="A213" s="4" t="s">
        <v>20</v>
      </c>
      <c r="B213" s="4" t="s">
        <v>21</v>
      </c>
      <c r="C213" s="4" t="s">
        <v>449</v>
      </c>
      <c r="D213" s="4" t="s">
        <v>450</v>
      </c>
      <c r="E213" s="4">
        <v>3</v>
      </c>
    </row>
    <row r="214" spans="1:5">
      <c r="A214" s="4" t="s">
        <v>20</v>
      </c>
      <c r="B214" s="4" t="s">
        <v>21</v>
      </c>
      <c r="C214" s="4" t="s">
        <v>116</v>
      </c>
      <c r="D214" s="4" t="s">
        <v>117</v>
      </c>
      <c r="E214" s="4">
        <v>19</v>
      </c>
    </row>
    <row r="215" spans="1:5">
      <c r="A215" s="4" t="s">
        <v>20</v>
      </c>
      <c r="B215" s="4" t="s">
        <v>21</v>
      </c>
      <c r="C215" s="4" t="s">
        <v>457</v>
      </c>
      <c r="D215" s="4" t="s">
        <v>458</v>
      </c>
      <c r="E215" s="4">
        <v>1</v>
      </c>
    </row>
    <row r="216" spans="1:5">
      <c r="A216" s="4" t="s">
        <v>20</v>
      </c>
      <c r="B216" s="4" t="s">
        <v>21</v>
      </c>
      <c r="C216" s="4" t="s">
        <v>270</v>
      </c>
      <c r="D216" s="4" t="s">
        <v>271</v>
      </c>
      <c r="E216" s="4">
        <v>23</v>
      </c>
    </row>
    <row r="217" spans="1:5">
      <c r="A217" s="4" t="s">
        <v>20</v>
      </c>
      <c r="B217" s="4" t="s">
        <v>21</v>
      </c>
      <c r="C217" s="4" t="s">
        <v>22</v>
      </c>
      <c r="D217" s="4" t="s">
        <v>23</v>
      </c>
      <c r="E217" s="4">
        <v>87</v>
      </c>
    </row>
    <row r="218" spans="1:5">
      <c r="A218" s="4" t="s">
        <v>20</v>
      </c>
      <c r="B218" s="4" t="s">
        <v>21</v>
      </c>
      <c r="C218" s="4" t="s">
        <v>122</v>
      </c>
      <c r="D218" s="4" t="s">
        <v>123</v>
      </c>
      <c r="E218" s="4">
        <v>6</v>
      </c>
    </row>
    <row r="219" spans="1:5">
      <c r="A219" s="4" t="s">
        <v>20</v>
      </c>
      <c r="B219" s="4" t="s">
        <v>21</v>
      </c>
      <c r="C219" s="4" t="s">
        <v>679</v>
      </c>
      <c r="D219" s="4" t="s">
        <v>680</v>
      </c>
      <c r="E219" s="4">
        <v>5</v>
      </c>
    </row>
    <row r="220" spans="1:5">
      <c r="A220" s="4" t="s">
        <v>20</v>
      </c>
      <c r="B220" s="4" t="s">
        <v>21</v>
      </c>
      <c r="C220" s="4" t="s">
        <v>681</v>
      </c>
      <c r="D220" s="4" t="s">
        <v>682</v>
      </c>
      <c r="E220" s="4">
        <v>29</v>
      </c>
    </row>
    <row r="221" spans="1:5">
      <c r="A221" s="4" t="s">
        <v>20</v>
      </c>
      <c r="B221" s="4" t="s">
        <v>21</v>
      </c>
      <c r="C221" s="4" t="s">
        <v>465</v>
      </c>
      <c r="D221" s="4" t="s">
        <v>466</v>
      </c>
      <c r="E221" s="4">
        <v>35</v>
      </c>
    </row>
    <row r="222" spans="1:5">
      <c r="A222" s="4" t="s">
        <v>20</v>
      </c>
      <c r="B222" s="4" t="s">
        <v>21</v>
      </c>
      <c r="C222" s="4" t="s">
        <v>305</v>
      </c>
      <c r="D222" s="4" t="s">
        <v>306</v>
      </c>
      <c r="E222" s="4">
        <v>1</v>
      </c>
    </row>
    <row r="223" spans="1:5">
      <c r="A223" s="4" t="s">
        <v>20</v>
      </c>
      <c r="B223" s="4" t="s">
        <v>21</v>
      </c>
      <c r="C223" s="4" t="s">
        <v>683</v>
      </c>
      <c r="D223" s="4" t="s">
        <v>684</v>
      </c>
      <c r="E223" s="4">
        <v>2</v>
      </c>
    </row>
    <row r="224" spans="1:5">
      <c r="A224" s="4" t="s">
        <v>20</v>
      </c>
      <c r="B224" s="4" t="s">
        <v>21</v>
      </c>
      <c r="C224" s="4" t="s">
        <v>68</v>
      </c>
      <c r="D224" s="4" t="s">
        <v>69</v>
      </c>
      <c r="E224" s="4">
        <v>3</v>
      </c>
    </row>
    <row r="225" spans="1:5">
      <c r="A225" s="4" t="s">
        <v>20</v>
      </c>
      <c r="B225" s="4" t="s">
        <v>21</v>
      </c>
      <c r="C225" s="4" t="s">
        <v>685</v>
      </c>
      <c r="D225" s="4" t="s">
        <v>686</v>
      </c>
      <c r="E225" s="4">
        <v>6</v>
      </c>
    </row>
    <row r="226" spans="1:5">
      <c r="A226" s="4" t="s">
        <v>20</v>
      </c>
      <c r="B226" s="4" t="s">
        <v>21</v>
      </c>
      <c r="C226" s="4" t="s">
        <v>687</v>
      </c>
      <c r="D226" s="4" t="s">
        <v>688</v>
      </c>
      <c r="E226" s="4">
        <v>17</v>
      </c>
    </row>
    <row r="227" spans="1:5">
      <c r="A227" s="4" t="s">
        <v>20</v>
      </c>
      <c r="B227" s="4" t="s">
        <v>21</v>
      </c>
      <c r="C227" s="4" t="s">
        <v>473</v>
      </c>
      <c r="D227" s="4" t="s">
        <v>474</v>
      </c>
      <c r="E227" s="4">
        <v>20</v>
      </c>
    </row>
    <row r="228" spans="1:5">
      <c r="A228" s="4" t="s">
        <v>20</v>
      </c>
      <c r="B228" s="4" t="s">
        <v>21</v>
      </c>
      <c r="C228" s="4" t="s">
        <v>477</v>
      </c>
      <c r="D228" s="4" t="s">
        <v>478</v>
      </c>
      <c r="E228" s="4">
        <v>2</v>
      </c>
    </row>
    <row r="229" spans="1:5">
      <c r="A229" s="4" t="s">
        <v>20</v>
      </c>
      <c r="B229" s="4" t="s">
        <v>21</v>
      </c>
      <c r="C229" s="4" t="s">
        <v>689</v>
      </c>
      <c r="D229" s="4" t="s">
        <v>690</v>
      </c>
      <c r="E229" s="4">
        <v>13</v>
      </c>
    </row>
    <row r="230" spans="1:5">
      <c r="A230" s="4" t="s">
        <v>20</v>
      </c>
      <c r="B230" s="4" t="s">
        <v>21</v>
      </c>
      <c r="C230" s="4" t="s">
        <v>691</v>
      </c>
      <c r="D230" s="4" t="s">
        <v>692</v>
      </c>
      <c r="E230" s="4">
        <v>1</v>
      </c>
    </row>
    <row r="231" spans="1:5">
      <c r="A231" s="4" t="s">
        <v>20</v>
      </c>
      <c r="B231" s="4" t="s">
        <v>21</v>
      </c>
      <c r="C231" s="4" t="s">
        <v>128</v>
      </c>
      <c r="D231" s="4" t="s">
        <v>129</v>
      </c>
      <c r="E231" s="4">
        <v>5</v>
      </c>
    </row>
    <row r="232" spans="1:5">
      <c r="A232" s="4" t="s">
        <v>20</v>
      </c>
      <c r="B232" s="4" t="s">
        <v>21</v>
      </c>
      <c r="C232" s="4" t="s">
        <v>481</v>
      </c>
      <c r="D232" s="4" t="s">
        <v>482</v>
      </c>
      <c r="E232" s="4">
        <v>14</v>
      </c>
    </row>
    <row r="233" spans="1:5">
      <c r="A233" s="4" t="s">
        <v>20</v>
      </c>
      <c r="B233" s="4" t="s">
        <v>21</v>
      </c>
      <c r="C233" s="4" t="s">
        <v>24</v>
      </c>
      <c r="D233" s="4" t="s">
        <v>25</v>
      </c>
      <c r="E233" s="4">
        <v>7</v>
      </c>
    </row>
    <row r="234" spans="1:5">
      <c r="A234" s="4" t="s">
        <v>20</v>
      </c>
      <c r="B234" s="4" t="s">
        <v>21</v>
      </c>
      <c r="C234" s="4" t="s">
        <v>693</v>
      </c>
      <c r="D234" s="4" t="s">
        <v>694</v>
      </c>
      <c r="E234" s="4">
        <v>2</v>
      </c>
    </row>
    <row r="235" spans="1:5">
      <c r="A235" s="4" t="s">
        <v>20</v>
      </c>
      <c r="B235" s="4" t="s">
        <v>21</v>
      </c>
      <c r="C235" s="4" t="s">
        <v>483</v>
      </c>
      <c r="D235" s="4" t="s">
        <v>484</v>
      </c>
      <c r="E235" s="4">
        <v>5</v>
      </c>
    </row>
    <row r="236" spans="1:5">
      <c r="A236" s="4" t="s">
        <v>20</v>
      </c>
      <c r="B236" s="4" t="s">
        <v>21</v>
      </c>
      <c r="C236" s="4" t="s">
        <v>695</v>
      </c>
      <c r="D236" s="4" t="s">
        <v>696</v>
      </c>
      <c r="E236" s="4">
        <v>3</v>
      </c>
    </row>
    <row r="237" spans="1:5">
      <c r="A237" s="4" t="s">
        <v>20</v>
      </c>
      <c r="B237" s="4" t="s">
        <v>21</v>
      </c>
      <c r="C237" s="4" t="s">
        <v>697</v>
      </c>
      <c r="D237" s="4" t="s">
        <v>698</v>
      </c>
      <c r="E237" s="4">
        <v>1</v>
      </c>
    </row>
    <row r="238" spans="1:5">
      <c r="A238" s="4" t="s">
        <v>20</v>
      </c>
      <c r="B238" s="4" t="s">
        <v>21</v>
      </c>
      <c r="C238" s="4" t="s">
        <v>699</v>
      </c>
      <c r="D238" s="4" t="s">
        <v>700</v>
      </c>
      <c r="E238" s="4">
        <v>2</v>
      </c>
    </row>
    <row r="239" spans="1:5">
      <c r="A239" s="4" t="s">
        <v>20</v>
      </c>
      <c r="B239" s="4" t="s">
        <v>21</v>
      </c>
      <c r="C239" s="4" t="s">
        <v>701</v>
      </c>
      <c r="D239" s="4" t="s">
        <v>702</v>
      </c>
      <c r="E239" s="4">
        <v>2</v>
      </c>
    </row>
    <row r="240" spans="1:5">
      <c r="A240" s="4" t="s">
        <v>20</v>
      </c>
      <c r="B240" s="4" t="s">
        <v>21</v>
      </c>
      <c r="C240" s="4" t="s">
        <v>501</v>
      </c>
      <c r="D240" s="4" t="s">
        <v>502</v>
      </c>
      <c r="E240" s="4">
        <v>1</v>
      </c>
    </row>
    <row r="241" spans="1:5">
      <c r="A241" s="4" t="s">
        <v>20</v>
      </c>
      <c r="B241" s="4" t="s">
        <v>21</v>
      </c>
      <c r="C241" s="4" t="s">
        <v>703</v>
      </c>
      <c r="D241" s="4" t="s">
        <v>704</v>
      </c>
      <c r="E241" s="4">
        <v>2</v>
      </c>
    </row>
    <row r="242" spans="1:5">
      <c r="A242" s="4" t="s">
        <v>20</v>
      </c>
      <c r="B242" s="4" t="s">
        <v>21</v>
      </c>
      <c r="C242" s="4" t="s">
        <v>705</v>
      </c>
      <c r="D242" s="4" t="s">
        <v>706</v>
      </c>
      <c r="E242" s="4">
        <v>9</v>
      </c>
    </row>
    <row r="243" spans="1:5">
      <c r="A243" s="4" t="s">
        <v>20</v>
      </c>
      <c r="B243" s="4" t="s">
        <v>21</v>
      </c>
      <c r="C243" s="4" t="s">
        <v>707</v>
      </c>
      <c r="D243" s="4" t="s">
        <v>708</v>
      </c>
      <c r="E243" s="4">
        <v>8</v>
      </c>
    </row>
    <row r="244" spans="1:5">
      <c r="A244" s="4" t="s">
        <v>20</v>
      </c>
      <c r="B244" s="4" t="s">
        <v>21</v>
      </c>
      <c r="C244" s="4" t="s">
        <v>507</v>
      </c>
      <c r="D244" s="4" t="s">
        <v>508</v>
      </c>
      <c r="E244" s="4">
        <v>16</v>
      </c>
    </row>
    <row r="245" spans="1:5">
      <c r="A245" s="4" t="s">
        <v>20</v>
      </c>
      <c r="B245" s="4" t="s">
        <v>21</v>
      </c>
      <c r="C245" s="4" t="s">
        <v>709</v>
      </c>
      <c r="D245" s="4" t="s">
        <v>710</v>
      </c>
      <c r="E245" s="4">
        <v>11</v>
      </c>
    </row>
    <row r="246" spans="1:5">
      <c r="A246" s="4" t="s">
        <v>20</v>
      </c>
      <c r="B246" s="4" t="s">
        <v>21</v>
      </c>
      <c r="C246" s="4" t="s">
        <v>711</v>
      </c>
      <c r="D246" s="4" t="s">
        <v>712</v>
      </c>
      <c r="E246" s="4">
        <v>1</v>
      </c>
    </row>
    <row r="247" spans="1:5">
      <c r="A247" s="4" t="s">
        <v>20</v>
      </c>
      <c r="B247" s="4" t="s">
        <v>21</v>
      </c>
      <c r="C247" s="4" t="s">
        <v>713</v>
      </c>
      <c r="D247" s="4" t="s">
        <v>714</v>
      </c>
      <c r="E247" s="4">
        <v>1</v>
      </c>
    </row>
    <row r="248" spans="1:5">
      <c r="A248" s="4" t="s">
        <v>20</v>
      </c>
      <c r="B248" s="4" t="s">
        <v>21</v>
      </c>
      <c r="C248" s="4" t="s">
        <v>717</v>
      </c>
      <c r="D248" s="4" t="s">
        <v>718</v>
      </c>
      <c r="E248" s="4">
        <v>10</v>
      </c>
    </row>
    <row r="249" spans="1:5">
      <c r="A249" s="4" t="s">
        <v>20</v>
      </c>
      <c r="B249" s="4" t="s">
        <v>21</v>
      </c>
      <c r="C249" s="4" t="s">
        <v>272</v>
      </c>
      <c r="D249" s="4" t="s">
        <v>273</v>
      </c>
      <c r="E249" s="4">
        <v>6</v>
      </c>
    </row>
    <row r="250" spans="1:5">
      <c r="A250" s="4" t="s">
        <v>20</v>
      </c>
      <c r="B250" s="4" t="s">
        <v>21</v>
      </c>
      <c r="C250" s="4" t="s">
        <v>539</v>
      </c>
      <c r="D250" s="4" t="s">
        <v>540</v>
      </c>
      <c r="E250" s="4">
        <v>3</v>
      </c>
    </row>
    <row r="251" spans="1:5">
      <c r="A251" s="4" t="s">
        <v>20</v>
      </c>
      <c r="B251" s="4" t="s">
        <v>21</v>
      </c>
      <c r="C251" s="4" t="s">
        <v>719</v>
      </c>
      <c r="D251" s="4" t="s">
        <v>720</v>
      </c>
      <c r="E251" s="4">
        <v>22</v>
      </c>
    </row>
    <row r="252" spans="1:5">
      <c r="A252" s="4" t="s">
        <v>20</v>
      </c>
      <c r="B252" s="4" t="s">
        <v>21</v>
      </c>
      <c r="C252" s="4" t="s">
        <v>721</v>
      </c>
      <c r="D252" s="4" t="s">
        <v>722</v>
      </c>
      <c r="E252" s="4">
        <v>18</v>
      </c>
    </row>
    <row r="253" spans="1:5">
      <c r="A253" s="4" t="s">
        <v>723</v>
      </c>
      <c r="B253" s="4" t="s">
        <v>724</v>
      </c>
      <c r="C253" s="4" t="s">
        <v>725</v>
      </c>
      <c r="D253" s="4" t="s">
        <v>726</v>
      </c>
      <c r="E253" s="4">
        <v>1</v>
      </c>
    </row>
    <row r="254" spans="1:5">
      <c r="A254" s="4" t="s">
        <v>26</v>
      </c>
      <c r="B254" s="4" t="s">
        <v>27</v>
      </c>
      <c r="C254" s="4" t="s">
        <v>792</v>
      </c>
      <c r="D254" s="4" t="s">
        <v>793</v>
      </c>
      <c r="E254" s="4">
        <v>1</v>
      </c>
    </row>
    <row r="255" spans="1:5">
      <c r="A255" s="4" t="s">
        <v>26</v>
      </c>
      <c r="B255" s="4" t="s">
        <v>27</v>
      </c>
      <c r="C255" s="4" t="s">
        <v>28</v>
      </c>
      <c r="D255" s="4" t="s">
        <v>29</v>
      </c>
      <c r="E255" s="4">
        <v>1</v>
      </c>
    </row>
    <row r="256" spans="1:5">
      <c r="A256" s="4" t="s">
        <v>26</v>
      </c>
      <c r="B256" s="4" t="s">
        <v>27</v>
      </c>
      <c r="C256" s="4" t="s">
        <v>429</v>
      </c>
      <c r="D256" s="4" t="s">
        <v>430</v>
      </c>
      <c r="E256" s="4">
        <v>18</v>
      </c>
    </row>
    <row r="257" spans="1:5">
      <c r="A257" s="4" t="s">
        <v>26</v>
      </c>
      <c r="B257" s="4" t="s">
        <v>27</v>
      </c>
      <c r="C257" s="4" t="s">
        <v>731</v>
      </c>
      <c r="D257" s="4" t="s">
        <v>732</v>
      </c>
      <c r="E257" s="4">
        <v>8</v>
      </c>
    </row>
    <row r="258" spans="1:5">
      <c r="A258" s="4" t="s">
        <v>26</v>
      </c>
      <c r="B258" s="4" t="s">
        <v>27</v>
      </c>
      <c r="C258" s="4" t="s">
        <v>122</v>
      </c>
      <c r="D258" s="4" t="s">
        <v>123</v>
      </c>
      <c r="E258" s="4">
        <v>18</v>
      </c>
    </row>
    <row r="259" spans="1:5">
      <c r="A259" s="4" t="s">
        <v>26</v>
      </c>
      <c r="B259" s="4" t="s">
        <v>27</v>
      </c>
      <c r="C259" s="4" t="s">
        <v>463</v>
      </c>
      <c r="D259" s="4" t="s">
        <v>464</v>
      </c>
      <c r="E259" s="4">
        <v>40</v>
      </c>
    </row>
    <row r="260" spans="1:5">
      <c r="A260" s="4" t="s">
        <v>26</v>
      </c>
      <c r="B260" s="4" t="s">
        <v>27</v>
      </c>
      <c r="C260" s="4" t="s">
        <v>733</v>
      </c>
      <c r="D260" s="4" t="s">
        <v>734</v>
      </c>
      <c r="E260" s="4">
        <v>29</v>
      </c>
    </row>
    <row r="261" spans="1:5">
      <c r="A261" s="4" t="s">
        <v>26</v>
      </c>
      <c r="B261" s="4" t="s">
        <v>27</v>
      </c>
      <c r="C261" s="4" t="s">
        <v>735</v>
      </c>
      <c r="D261" s="4" t="s">
        <v>736</v>
      </c>
      <c r="E261" s="4">
        <v>25</v>
      </c>
    </row>
    <row r="262" spans="1:5">
      <c r="A262" s="4" t="s">
        <v>26</v>
      </c>
      <c r="B262" s="4" t="s">
        <v>27</v>
      </c>
      <c r="C262" s="4" t="s">
        <v>479</v>
      </c>
      <c r="D262" s="4" t="s">
        <v>480</v>
      </c>
      <c r="E262" s="4">
        <v>11</v>
      </c>
    </row>
    <row r="263" spans="1:5">
      <c r="A263" s="4" t="s">
        <v>26</v>
      </c>
      <c r="B263" s="4" t="s">
        <v>27</v>
      </c>
      <c r="C263" s="4" t="s">
        <v>691</v>
      </c>
      <c r="D263" s="4" t="s">
        <v>692</v>
      </c>
      <c r="E263" s="4">
        <v>3</v>
      </c>
    </row>
    <row r="264" spans="1:5">
      <c r="A264" s="4" t="s">
        <v>26</v>
      </c>
      <c r="B264" s="4" t="s">
        <v>27</v>
      </c>
      <c r="C264" s="4" t="s">
        <v>130</v>
      </c>
      <c r="D264" s="4" t="s">
        <v>131</v>
      </c>
      <c r="E264" s="4">
        <v>2</v>
      </c>
    </row>
    <row r="265" spans="1:5">
      <c r="A265" s="4" t="s">
        <v>26</v>
      </c>
      <c r="B265" s="4" t="s">
        <v>27</v>
      </c>
      <c r="C265" s="4" t="s">
        <v>497</v>
      </c>
      <c r="D265" s="4" t="s">
        <v>498</v>
      </c>
      <c r="E265" s="4">
        <v>18</v>
      </c>
    </row>
    <row r="266" spans="1:5">
      <c r="A266" s="4" t="s">
        <v>26</v>
      </c>
      <c r="B266" s="4" t="s">
        <v>27</v>
      </c>
      <c r="C266" s="4" t="s">
        <v>503</v>
      </c>
      <c r="D266" s="4" t="s">
        <v>504</v>
      </c>
      <c r="E266" s="4">
        <v>7</v>
      </c>
    </row>
    <row r="267" spans="1:5">
      <c r="A267" s="4" t="s">
        <v>26</v>
      </c>
      <c r="B267" s="4" t="s">
        <v>27</v>
      </c>
      <c r="C267" s="4" t="s">
        <v>741</v>
      </c>
      <c r="D267" s="4" t="s">
        <v>742</v>
      </c>
      <c r="E267" s="4">
        <v>1</v>
      </c>
    </row>
    <row r="268" spans="1:5">
      <c r="A268" s="4" t="s">
        <v>26</v>
      </c>
      <c r="B268" s="4" t="s">
        <v>27</v>
      </c>
      <c r="C268" s="4" t="s">
        <v>743</v>
      </c>
      <c r="D268" s="4" t="s">
        <v>744</v>
      </c>
      <c r="E268" s="4">
        <v>3</v>
      </c>
    </row>
    <row r="269" spans="1:5">
      <c r="A269" s="4" t="s">
        <v>26</v>
      </c>
      <c r="B269" s="4" t="s">
        <v>27</v>
      </c>
      <c r="C269" s="4" t="s">
        <v>745</v>
      </c>
      <c r="D269" s="4" t="s">
        <v>746</v>
      </c>
      <c r="E269" s="4">
        <v>5</v>
      </c>
    </row>
    <row r="270" spans="1:5">
      <c r="A270" s="4" t="s">
        <v>26</v>
      </c>
      <c r="B270" s="4" t="s">
        <v>27</v>
      </c>
      <c r="C270" s="4" t="s">
        <v>517</v>
      </c>
      <c r="D270" s="4" t="s">
        <v>518</v>
      </c>
      <c r="E270" s="4">
        <v>7</v>
      </c>
    </row>
    <row r="271" spans="1:5">
      <c r="A271" s="4" t="s">
        <v>26</v>
      </c>
      <c r="B271" s="4" t="s">
        <v>27</v>
      </c>
      <c r="C271" s="4" t="s">
        <v>747</v>
      </c>
      <c r="D271" s="4" t="s">
        <v>748</v>
      </c>
      <c r="E271" s="4">
        <v>3</v>
      </c>
    </row>
    <row r="272" spans="1:5">
      <c r="A272" s="4" t="s">
        <v>26</v>
      </c>
      <c r="B272" s="4" t="s">
        <v>27</v>
      </c>
      <c r="C272" s="4" t="s">
        <v>12</v>
      </c>
      <c r="D272" s="4" t="s">
        <v>13</v>
      </c>
      <c r="E272" s="4">
        <v>27</v>
      </c>
    </row>
    <row r="273" spans="1:5">
      <c r="A273" s="4" t="s">
        <v>26</v>
      </c>
      <c r="B273" s="4" t="s">
        <v>27</v>
      </c>
      <c r="C273" s="4" t="s">
        <v>523</v>
      </c>
      <c r="D273" s="4" t="s">
        <v>524</v>
      </c>
      <c r="E273" s="4">
        <v>53</v>
      </c>
    </row>
    <row r="274" spans="1:5">
      <c r="A274" s="4" t="s">
        <v>26</v>
      </c>
      <c r="B274" s="4" t="s">
        <v>27</v>
      </c>
      <c r="C274" s="4" t="s">
        <v>749</v>
      </c>
      <c r="D274" s="4" t="s">
        <v>750</v>
      </c>
      <c r="E274" s="4">
        <v>8</v>
      </c>
    </row>
    <row r="275" spans="1:5">
      <c r="A275" s="4" t="s">
        <v>26</v>
      </c>
      <c r="B275" s="4" t="s">
        <v>27</v>
      </c>
      <c r="C275" s="4" t="s">
        <v>751</v>
      </c>
      <c r="D275" s="4" t="s">
        <v>752</v>
      </c>
      <c r="E275" s="4">
        <v>6</v>
      </c>
    </row>
    <row r="276" spans="1:5">
      <c r="A276" s="4" t="s">
        <v>26</v>
      </c>
      <c r="B276" s="4" t="s">
        <v>27</v>
      </c>
      <c r="C276" s="4" t="s">
        <v>525</v>
      </c>
      <c r="D276" s="4" t="s">
        <v>526</v>
      </c>
      <c r="E276" s="4">
        <v>1</v>
      </c>
    </row>
    <row r="277" spans="1:5">
      <c r="A277" s="4" t="s">
        <v>26</v>
      </c>
      <c r="B277" s="4" t="s">
        <v>27</v>
      </c>
      <c r="C277" s="4" t="s">
        <v>753</v>
      </c>
      <c r="D277" s="4" t="s">
        <v>754</v>
      </c>
      <c r="E277" s="4">
        <v>33</v>
      </c>
    </row>
    <row r="278" spans="1:5">
      <c r="A278" s="4" t="s">
        <v>26</v>
      </c>
      <c r="B278" s="4" t="s">
        <v>27</v>
      </c>
      <c r="C278" s="4" t="s">
        <v>30</v>
      </c>
      <c r="D278" s="4" t="s">
        <v>31</v>
      </c>
      <c r="E278" s="4">
        <v>226</v>
      </c>
    </row>
    <row r="279" spans="1:5">
      <c r="A279" s="4" t="s">
        <v>26</v>
      </c>
      <c r="B279" s="4" t="s">
        <v>27</v>
      </c>
      <c r="C279" s="4" t="s">
        <v>757</v>
      </c>
      <c r="D279" s="4" t="s">
        <v>758</v>
      </c>
      <c r="E279" s="4">
        <v>4</v>
      </c>
    </row>
    <row r="280" spans="1:5">
      <c r="A280" s="4" t="s">
        <v>26</v>
      </c>
      <c r="B280" s="4" t="s">
        <v>27</v>
      </c>
      <c r="C280" s="4" t="s">
        <v>763</v>
      </c>
      <c r="D280" s="4" t="s">
        <v>764</v>
      </c>
      <c r="E280" s="4">
        <v>39</v>
      </c>
    </row>
    <row r="281" spans="1:5">
      <c r="A281" s="4" t="s">
        <v>26</v>
      </c>
      <c r="B281" s="4" t="s">
        <v>27</v>
      </c>
      <c r="C281" s="4" t="s">
        <v>661</v>
      </c>
      <c r="D281" s="4" t="s">
        <v>662</v>
      </c>
      <c r="E281" s="4">
        <v>120</v>
      </c>
    </row>
    <row r="282" spans="1:5">
      <c r="A282" s="4" t="s">
        <v>26</v>
      </c>
      <c r="B282" s="4" t="s">
        <v>27</v>
      </c>
      <c r="C282" s="4" t="s">
        <v>765</v>
      </c>
      <c r="D282" s="4" t="s">
        <v>766</v>
      </c>
      <c r="E282" s="4">
        <v>2</v>
      </c>
    </row>
    <row r="283" spans="1:5">
      <c r="A283" s="4" t="s">
        <v>773</v>
      </c>
      <c r="B283" s="4" t="s">
        <v>774</v>
      </c>
      <c r="C283" s="4" t="s">
        <v>775</v>
      </c>
      <c r="D283" s="4" t="s">
        <v>776</v>
      </c>
      <c r="E283" s="4">
        <v>21</v>
      </c>
    </row>
    <row r="284" spans="1:5">
      <c r="A284" s="4" t="s">
        <v>781</v>
      </c>
      <c r="B284" s="4" t="s">
        <v>782</v>
      </c>
      <c r="C284" s="4" t="s">
        <v>429</v>
      </c>
      <c r="D284" s="4" t="s">
        <v>430</v>
      </c>
      <c r="E284" s="4">
        <v>3</v>
      </c>
    </row>
    <row r="285" spans="1:5">
      <c r="A285" s="4" t="s">
        <v>781</v>
      </c>
      <c r="B285" s="4" t="s">
        <v>782</v>
      </c>
      <c r="C285" s="4" t="s">
        <v>118</v>
      </c>
      <c r="D285" s="4" t="s">
        <v>119</v>
      </c>
      <c r="E285" s="4">
        <v>17</v>
      </c>
    </row>
    <row r="286" spans="1:5">
      <c r="A286" s="4" t="s">
        <v>781</v>
      </c>
      <c r="B286" s="4" t="s">
        <v>782</v>
      </c>
      <c r="C286" s="4" t="s">
        <v>689</v>
      </c>
      <c r="D286" s="4" t="s">
        <v>690</v>
      </c>
      <c r="E286" s="4">
        <v>2</v>
      </c>
    </row>
    <row r="287" spans="1:5">
      <c r="A287" s="4" t="s">
        <v>781</v>
      </c>
      <c r="B287" s="4" t="s">
        <v>782</v>
      </c>
      <c r="C287" s="4" t="s">
        <v>523</v>
      </c>
      <c r="D287" s="4" t="s">
        <v>524</v>
      </c>
      <c r="E287" s="4">
        <v>8</v>
      </c>
    </row>
    <row r="288" spans="1:5">
      <c r="A288" s="4" t="s">
        <v>781</v>
      </c>
      <c r="B288" s="4" t="s">
        <v>782</v>
      </c>
      <c r="C288" s="4" t="s">
        <v>753</v>
      </c>
      <c r="D288" s="4" t="s">
        <v>754</v>
      </c>
      <c r="E288" s="4">
        <v>2</v>
      </c>
    </row>
    <row r="289" spans="1:5">
      <c r="A289" s="4" t="s">
        <v>781</v>
      </c>
      <c r="B289" s="4" t="s">
        <v>782</v>
      </c>
      <c r="C289" s="4" t="s">
        <v>783</v>
      </c>
      <c r="D289" s="4" t="s">
        <v>784</v>
      </c>
      <c r="E289" s="4">
        <v>48</v>
      </c>
    </row>
    <row r="290" spans="1:5">
      <c r="A290" s="4" t="s">
        <v>781</v>
      </c>
      <c r="B290" s="4" t="s">
        <v>782</v>
      </c>
      <c r="C290" s="4" t="s">
        <v>539</v>
      </c>
      <c r="D290" s="4" t="s">
        <v>540</v>
      </c>
      <c r="E290" s="4">
        <v>2</v>
      </c>
    </row>
    <row r="291" spans="1:5">
      <c r="A291" s="4" t="s">
        <v>781</v>
      </c>
      <c r="B291" s="4" t="s">
        <v>782</v>
      </c>
      <c r="C291" s="4" t="s">
        <v>785</v>
      </c>
      <c r="D291" s="4" t="s">
        <v>786</v>
      </c>
      <c r="E291" s="4">
        <v>63</v>
      </c>
    </row>
    <row r="292" spans="1:5">
      <c r="A292" s="4" t="s">
        <v>787</v>
      </c>
      <c r="B292" s="4" t="s">
        <v>788</v>
      </c>
      <c r="C292" s="4" t="s">
        <v>789</v>
      </c>
      <c r="D292" s="4" t="s">
        <v>788</v>
      </c>
      <c r="E292" s="4">
        <v>36</v>
      </c>
    </row>
    <row r="293" spans="1:5">
      <c r="A293" s="4" t="s">
        <v>818</v>
      </c>
      <c r="B293" s="4" t="s">
        <v>819</v>
      </c>
      <c r="C293" s="4" t="s">
        <v>693</v>
      </c>
      <c r="D293" s="4" t="s">
        <v>694</v>
      </c>
      <c r="E293" s="4">
        <v>1</v>
      </c>
    </row>
    <row r="294" spans="1:5">
      <c r="A294" s="4" t="s">
        <v>818</v>
      </c>
      <c r="B294" s="4" t="s">
        <v>819</v>
      </c>
      <c r="C294" s="4" t="s">
        <v>509</v>
      </c>
      <c r="D294" s="4" t="s">
        <v>510</v>
      </c>
      <c r="E294" s="4">
        <v>11</v>
      </c>
    </row>
    <row r="295" spans="1:5">
      <c r="A295" s="4" t="s">
        <v>818</v>
      </c>
      <c r="B295" s="4" t="s">
        <v>819</v>
      </c>
      <c r="C295" s="4" t="s">
        <v>661</v>
      </c>
      <c r="D295" s="4" t="s">
        <v>662</v>
      </c>
      <c r="E295" s="4">
        <v>3</v>
      </c>
    </row>
    <row r="296" spans="1:5">
      <c r="A296" s="4" t="s">
        <v>818</v>
      </c>
      <c r="B296" s="4" t="s">
        <v>819</v>
      </c>
      <c r="C296" s="4" t="s">
        <v>820</v>
      </c>
      <c r="D296" s="4" t="s">
        <v>821</v>
      </c>
      <c r="E296" s="4">
        <v>8</v>
      </c>
    </row>
    <row r="297" spans="1:5">
      <c r="A297" s="4" t="s">
        <v>818</v>
      </c>
      <c r="B297" s="4" t="s">
        <v>819</v>
      </c>
      <c r="C297" s="4" t="s">
        <v>822</v>
      </c>
      <c r="D297" s="4" t="s">
        <v>823</v>
      </c>
      <c r="E297" s="4">
        <v>6</v>
      </c>
    </row>
    <row r="298" spans="1:5">
      <c r="A298" s="4" t="s">
        <v>818</v>
      </c>
      <c r="B298" s="4" t="s">
        <v>819</v>
      </c>
      <c r="C298" s="4" t="s">
        <v>826</v>
      </c>
      <c r="D298" s="4" t="s">
        <v>827</v>
      </c>
      <c r="E298" s="4">
        <v>4</v>
      </c>
    </row>
    <row r="299" spans="1:5">
      <c r="A299" s="4" t="s">
        <v>870</v>
      </c>
      <c r="B299" s="4" t="s">
        <v>871</v>
      </c>
      <c r="C299" s="4" t="s">
        <v>435</v>
      </c>
      <c r="D299" s="4" t="s">
        <v>436</v>
      </c>
      <c r="E299" s="4">
        <v>1</v>
      </c>
    </row>
    <row r="300" spans="1:5">
      <c r="A300" s="4" t="s">
        <v>870</v>
      </c>
      <c r="B300" s="4" t="s">
        <v>871</v>
      </c>
      <c r="C300" s="4" t="s">
        <v>661</v>
      </c>
      <c r="D300" s="4" t="s">
        <v>662</v>
      </c>
      <c r="E300" s="4">
        <v>2</v>
      </c>
    </row>
    <row r="301" spans="1:5">
      <c r="A301" s="4" t="s">
        <v>874</v>
      </c>
      <c r="B301" s="4" t="s">
        <v>875</v>
      </c>
      <c r="C301" s="4" t="s">
        <v>876</v>
      </c>
      <c r="D301" s="4" t="s">
        <v>877</v>
      </c>
      <c r="E301" s="4">
        <v>22</v>
      </c>
    </row>
    <row r="302" spans="1:5">
      <c r="A302" s="74" t="s">
        <v>32</v>
      </c>
      <c r="B302" s="74"/>
      <c r="C302" s="74"/>
      <c r="D302" s="74"/>
      <c r="E302" s="9">
        <f>SUM(E2:E301)</f>
        <v>6009</v>
      </c>
    </row>
    <row r="305" spans="5:5">
      <c r="E305" s="42"/>
    </row>
  </sheetData>
  <mergeCells count="1">
    <mergeCell ref="A302:D302"/>
  </mergeCells>
  <pageMargins left="0.7" right="0.7" top="0.75" bottom="0.75" header="0.3" footer="0.3"/>
  <pageSetup scale="9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workbookViewId="0"/>
  </sheetViews>
  <sheetFormatPr defaultRowHeight="15"/>
  <cols>
    <col min="1" max="1" width="5.42578125" style="7" customWidth="1"/>
    <col min="2" max="2" width="44.85546875" style="7" bestFit="1" customWidth="1"/>
    <col min="3" max="3" width="8.85546875" style="7" bestFit="1" customWidth="1"/>
    <col min="4" max="4" width="26.7109375" style="7" customWidth="1"/>
    <col min="5" max="5" width="9.140625" customWidth="1"/>
  </cols>
  <sheetData>
    <row r="1" spans="1:5" ht="60">
      <c r="A1" s="56" t="s">
        <v>0</v>
      </c>
      <c r="B1" s="57" t="s">
        <v>1</v>
      </c>
      <c r="C1" s="56" t="s">
        <v>2</v>
      </c>
      <c r="D1" s="57" t="s">
        <v>3</v>
      </c>
      <c r="E1" s="58" t="s">
        <v>4</v>
      </c>
    </row>
    <row r="2" spans="1:5">
      <c r="A2" s="4" t="s">
        <v>5</v>
      </c>
      <c r="B2" s="5" t="s">
        <v>6</v>
      </c>
      <c r="C2" s="4" t="s">
        <v>7</v>
      </c>
      <c r="D2" s="5" t="s">
        <v>6</v>
      </c>
      <c r="E2" s="4">
        <v>1</v>
      </c>
    </row>
    <row r="3" spans="1:5">
      <c r="A3" s="4" t="s">
        <v>5</v>
      </c>
      <c r="B3" s="5" t="s">
        <v>6</v>
      </c>
      <c r="C3" s="4" t="s">
        <v>8</v>
      </c>
      <c r="D3" s="5" t="s">
        <v>9</v>
      </c>
      <c r="E3" s="4">
        <v>1</v>
      </c>
    </row>
    <row r="4" spans="1:5">
      <c r="A4" s="4" t="s">
        <v>5</v>
      </c>
      <c r="B4" s="5" t="s">
        <v>6</v>
      </c>
      <c r="C4" s="4" t="s">
        <v>10</v>
      </c>
      <c r="D4" s="5" t="s">
        <v>11</v>
      </c>
      <c r="E4" s="4">
        <v>1</v>
      </c>
    </row>
    <row r="5" spans="1:5">
      <c r="A5" s="4" t="s">
        <v>5</v>
      </c>
      <c r="B5" s="5" t="s">
        <v>6</v>
      </c>
      <c r="C5" s="4" t="s">
        <v>12</v>
      </c>
      <c r="D5" s="5" t="s">
        <v>13</v>
      </c>
      <c r="E5" s="4">
        <v>1</v>
      </c>
    </row>
    <row r="6" spans="1:5">
      <c r="A6" s="4" t="s">
        <v>5</v>
      </c>
      <c r="B6" s="5" t="s">
        <v>6</v>
      </c>
      <c r="C6" s="4" t="s">
        <v>14</v>
      </c>
      <c r="D6" s="5" t="s">
        <v>15</v>
      </c>
      <c r="E6" s="4">
        <v>9</v>
      </c>
    </row>
    <row r="7" spans="1:5">
      <c r="A7" s="4" t="s">
        <v>16</v>
      </c>
      <c r="B7" s="5" t="s">
        <v>17</v>
      </c>
      <c r="C7" s="4" t="s">
        <v>18</v>
      </c>
      <c r="D7" s="5" t="s">
        <v>19</v>
      </c>
      <c r="E7" s="4">
        <v>1</v>
      </c>
    </row>
    <row r="8" spans="1:5">
      <c r="A8" s="4" t="s">
        <v>20</v>
      </c>
      <c r="B8" s="5" t="s">
        <v>21</v>
      </c>
      <c r="C8" s="4" t="s">
        <v>22</v>
      </c>
      <c r="D8" s="5" t="s">
        <v>23</v>
      </c>
      <c r="E8" s="4">
        <v>2</v>
      </c>
    </row>
    <row r="9" spans="1:5">
      <c r="A9" s="4" t="s">
        <v>20</v>
      </c>
      <c r="B9" s="5" t="s">
        <v>21</v>
      </c>
      <c r="C9" s="4" t="s">
        <v>24</v>
      </c>
      <c r="D9" s="5" t="s">
        <v>25</v>
      </c>
      <c r="E9" s="4">
        <v>1</v>
      </c>
    </row>
    <row r="10" spans="1:5">
      <c r="A10" s="4" t="s">
        <v>26</v>
      </c>
      <c r="B10" s="5" t="s">
        <v>27</v>
      </c>
      <c r="C10" s="4" t="s">
        <v>28</v>
      </c>
      <c r="D10" s="5" t="s">
        <v>29</v>
      </c>
      <c r="E10" s="4">
        <v>1</v>
      </c>
    </row>
    <row r="11" spans="1:5">
      <c r="A11" s="4" t="s">
        <v>26</v>
      </c>
      <c r="B11" s="5" t="s">
        <v>27</v>
      </c>
      <c r="C11" s="4" t="s">
        <v>30</v>
      </c>
      <c r="D11" s="5" t="s">
        <v>31</v>
      </c>
      <c r="E11" s="4">
        <v>1</v>
      </c>
    </row>
    <row r="12" spans="1:5">
      <c r="A12" s="75" t="s">
        <v>32</v>
      </c>
      <c r="B12" s="75"/>
      <c r="C12" s="75"/>
      <c r="D12" s="75"/>
      <c r="E12" s="6">
        <f>SUM(E2:E11)</f>
        <v>19</v>
      </c>
    </row>
  </sheetData>
  <mergeCells count="1">
    <mergeCell ref="A12:D12"/>
  </mergeCells>
  <pageMargins left="0.7" right="0.7" top="0.75" bottom="0.75" header="0.3" footer="0.3"/>
  <pageSetup scale="9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0"/>
  <sheetViews>
    <sheetView showGridLines="0" workbookViewId="0"/>
  </sheetViews>
  <sheetFormatPr defaultRowHeight="15"/>
  <cols>
    <col min="1" max="1" width="6.5703125" style="10" customWidth="1"/>
    <col min="2" max="2" width="29.7109375" customWidth="1"/>
    <col min="3" max="3" width="8.85546875" style="10" bestFit="1" customWidth="1"/>
    <col min="4" max="4" width="35" customWidth="1"/>
    <col min="5" max="5" width="10.5703125" style="11" customWidth="1"/>
    <col min="6" max="16384" width="9.140625" style="8"/>
  </cols>
  <sheetData>
    <row r="1" spans="1:5" s="61" customFormat="1" ht="30">
      <c r="A1" s="56" t="s">
        <v>0</v>
      </c>
      <c r="B1" s="59" t="s">
        <v>1</v>
      </c>
      <c r="C1" s="56" t="s">
        <v>2</v>
      </c>
      <c r="D1" s="59" t="s">
        <v>3</v>
      </c>
      <c r="E1" s="60" t="s">
        <v>33</v>
      </c>
    </row>
    <row r="2" spans="1:5">
      <c r="A2" s="4" t="s">
        <v>34</v>
      </c>
      <c r="B2" s="4" t="s">
        <v>35</v>
      </c>
      <c r="C2" s="4" t="s">
        <v>36</v>
      </c>
      <c r="D2" s="4" t="s">
        <v>37</v>
      </c>
      <c r="E2" s="4">
        <v>2302</v>
      </c>
    </row>
    <row r="3" spans="1:5">
      <c r="A3" s="4" t="s">
        <v>38</v>
      </c>
      <c r="B3" s="4" t="s">
        <v>39</v>
      </c>
      <c r="C3" s="4" t="s">
        <v>40</v>
      </c>
      <c r="D3" s="4" t="s">
        <v>41</v>
      </c>
      <c r="E3" s="4">
        <v>9923</v>
      </c>
    </row>
    <row r="4" spans="1:5">
      <c r="A4" s="4" t="s">
        <v>42</v>
      </c>
      <c r="B4" s="4" t="s">
        <v>43</v>
      </c>
      <c r="C4" s="4" t="s">
        <v>44</v>
      </c>
      <c r="D4" s="4" t="s">
        <v>45</v>
      </c>
      <c r="E4" s="4">
        <v>1</v>
      </c>
    </row>
    <row r="5" spans="1:5">
      <c r="A5" s="4" t="s">
        <v>42</v>
      </c>
      <c r="B5" s="4" t="s">
        <v>43</v>
      </c>
      <c r="C5" s="4" t="s">
        <v>46</v>
      </c>
      <c r="D5" s="4" t="s">
        <v>47</v>
      </c>
      <c r="E5" s="4">
        <v>665</v>
      </c>
    </row>
    <row r="6" spans="1:5">
      <c r="A6" s="4" t="s">
        <v>42</v>
      </c>
      <c r="B6" s="4" t="s">
        <v>43</v>
      </c>
      <c r="C6" s="4" t="s">
        <v>48</v>
      </c>
      <c r="D6" s="4" t="s">
        <v>49</v>
      </c>
      <c r="E6" s="4">
        <v>9</v>
      </c>
    </row>
    <row r="7" spans="1:5">
      <c r="A7" s="4" t="s">
        <v>42</v>
      </c>
      <c r="B7" s="4" t="s">
        <v>43</v>
      </c>
      <c r="C7" s="4" t="s">
        <v>50</v>
      </c>
      <c r="D7" s="4" t="s">
        <v>51</v>
      </c>
      <c r="E7" s="4">
        <v>112</v>
      </c>
    </row>
    <row r="8" spans="1:5">
      <c r="A8" s="4" t="s">
        <v>42</v>
      </c>
      <c r="B8" s="4" t="s">
        <v>43</v>
      </c>
      <c r="C8" s="4" t="s">
        <v>52</v>
      </c>
      <c r="D8" s="4" t="s">
        <v>53</v>
      </c>
      <c r="E8" s="4">
        <v>2</v>
      </c>
    </row>
    <row r="9" spans="1:5">
      <c r="A9" s="4" t="s">
        <v>42</v>
      </c>
      <c r="B9" s="4" t="s">
        <v>43</v>
      </c>
      <c r="C9" s="4" t="s">
        <v>54</v>
      </c>
      <c r="D9" s="4" t="s">
        <v>55</v>
      </c>
      <c r="E9" s="4">
        <v>822</v>
      </c>
    </row>
    <row r="10" spans="1:5">
      <c r="A10" s="4" t="s">
        <v>42</v>
      </c>
      <c r="B10" s="4" t="s">
        <v>43</v>
      </c>
      <c r="C10" s="4" t="s">
        <v>56</v>
      </c>
      <c r="D10" s="4" t="s">
        <v>57</v>
      </c>
      <c r="E10" s="4">
        <v>145</v>
      </c>
    </row>
    <row r="11" spans="1:5">
      <c r="A11" s="4" t="s">
        <v>42</v>
      </c>
      <c r="B11" s="4" t="s">
        <v>43</v>
      </c>
      <c r="C11" s="4" t="s">
        <v>58</v>
      </c>
      <c r="D11" s="4" t="s">
        <v>59</v>
      </c>
      <c r="E11" s="4">
        <v>857</v>
      </c>
    </row>
    <row r="12" spans="1:5">
      <c r="A12" s="4" t="s">
        <v>42</v>
      </c>
      <c r="B12" s="4" t="s">
        <v>43</v>
      </c>
      <c r="C12" s="4" t="s">
        <v>60</v>
      </c>
      <c r="D12" s="4" t="s">
        <v>61</v>
      </c>
      <c r="E12" s="4">
        <v>877</v>
      </c>
    </row>
    <row r="13" spans="1:5">
      <c r="A13" s="4" t="s">
        <v>42</v>
      </c>
      <c r="B13" s="4" t="s">
        <v>43</v>
      </c>
      <c r="C13" s="4" t="s">
        <v>62</v>
      </c>
      <c r="D13" s="4" t="s">
        <v>63</v>
      </c>
      <c r="E13" s="4">
        <v>13074</v>
      </c>
    </row>
    <row r="14" spans="1:5">
      <c r="A14" s="4" t="s">
        <v>64</v>
      </c>
      <c r="B14" s="4" t="s">
        <v>65</v>
      </c>
      <c r="C14" s="4" t="s">
        <v>18</v>
      </c>
      <c r="D14" s="4" t="s">
        <v>19</v>
      </c>
      <c r="E14" s="4">
        <v>722</v>
      </c>
    </row>
    <row r="15" spans="1:5">
      <c r="A15" s="4" t="s">
        <v>66</v>
      </c>
      <c r="B15" s="4" t="s">
        <v>67</v>
      </c>
      <c r="C15" s="4" t="s">
        <v>68</v>
      </c>
      <c r="D15" s="4" t="s">
        <v>69</v>
      </c>
      <c r="E15" s="4">
        <v>40</v>
      </c>
    </row>
    <row r="16" spans="1:5">
      <c r="A16" s="4" t="s">
        <v>66</v>
      </c>
      <c r="B16" s="4" t="s">
        <v>67</v>
      </c>
      <c r="C16" s="4" t="s">
        <v>70</v>
      </c>
      <c r="D16" s="4" t="s">
        <v>71</v>
      </c>
      <c r="E16" s="4">
        <v>1406</v>
      </c>
    </row>
    <row r="17" spans="1:5">
      <c r="A17" s="4" t="s">
        <v>66</v>
      </c>
      <c r="B17" s="4" t="s">
        <v>67</v>
      </c>
      <c r="C17" s="4" t="s">
        <v>72</v>
      </c>
      <c r="D17" s="4" t="s">
        <v>73</v>
      </c>
      <c r="E17" s="4">
        <v>1036</v>
      </c>
    </row>
    <row r="18" spans="1:5">
      <c r="A18" s="4" t="s">
        <v>66</v>
      </c>
      <c r="B18" s="4" t="s">
        <v>67</v>
      </c>
      <c r="C18" s="4" t="s">
        <v>74</v>
      </c>
      <c r="D18" s="4" t="s">
        <v>75</v>
      </c>
      <c r="E18" s="4">
        <v>2369</v>
      </c>
    </row>
    <row r="19" spans="1:5">
      <c r="A19" s="4" t="s">
        <v>66</v>
      </c>
      <c r="B19" s="4" t="s">
        <v>67</v>
      </c>
      <c r="C19" s="4" t="s">
        <v>76</v>
      </c>
      <c r="D19" s="4" t="s">
        <v>77</v>
      </c>
      <c r="E19" s="4">
        <v>1650</v>
      </c>
    </row>
    <row r="20" spans="1:5">
      <c r="A20" s="4" t="s">
        <v>66</v>
      </c>
      <c r="B20" s="4" t="s">
        <v>67</v>
      </c>
      <c r="C20" s="4" t="s">
        <v>78</v>
      </c>
      <c r="D20" s="4" t="s">
        <v>79</v>
      </c>
      <c r="E20" s="4">
        <v>4833</v>
      </c>
    </row>
    <row r="21" spans="1:5">
      <c r="A21" s="4" t="s">
        <v>66</v>
      </c>
      <c r="B21" s="4" t="s">
        <v>67</v>
      </c>
      <c r="C21" s="4" t="s">
        <v>80</v>
      </c>
      <c r="D21" s="4" t="s">
        <v>81</v>
      </c>
      <c r="E21" s="4">
        <v>2016</v>
      </c>
    </row>
    <row r="22" spans="1:5">
      <c r="A22" s="4" t="s">
        <v>66</v>
      </c>
      <c r="B22" s="4" t="s">
        <v>67</v>
      </c>
      <c r="C22" s="4" t="s">
        <v>82</v>
      </c>
      <c r="D22" s="4" t="s">
        <v>83</v>
      </c>
      <c r="E22" s="4">
        <v>275</v>
      </c>
    </row>
    <row r="23" spans="1:5">
      <c r="A23" s="4" t="s">
        <v>66</v>
      </c>
      <c r="B23" s="4" t="s">
        <v>67</v>
      </c>
      <c r="C23" s="4" t="s">
        <v>84</v>
      </c>
      <c r="D23" s="4" t="s">
        <v>85</v>
      </c>
      <c r="E23" s="4">
        <v>593</v>
      </c>
    </row>
    <row r="24" spans="1:5">
      <c r="A24" s="4" t="s">
        <v>66</v>
      </c>
      <c r="B24" s="4" t="s">
        <v>67</v>
      </c>
      <c r="C24" s="4" t="s">
        <v>86</v>
      </c>
      <c r="D24" s="4" t="s">
        <v>87</v>
      </c>
      <c r="E24" s="4">
        <v>1228</v>
      </c>
    </row>
    <row r="25" spans="1:5">
      <c r="A25" s="4" t="s">
        <v>66</v>
      </c>
      <c r="B25" s="4" t="s">
        <v>67</v>
      </c>
      <c r="C25" s="4" t="s">
        <v>88</v>
      </c>
      <c r="D25" s="4" t="s">
        <v>89</v>
      </c>
      <c r="E25" s="4">
        <v>563</v>
      </c>
    </row>
    <row r="26" spans="1:5">
      <c r="A26" s="4" t="s">
        <v>66</v>
      </c>
      <c r="B26" s="4" t="s">
        <v>67</v>
      </c>
      <c r="C26" s="4" t="s">
        <v>90</v>
      </c>
      <c r="D26" s="4" t="s">
        <v>91</v>
      </c>
      <c r="E26" s="4">
        <v>1863</v>
      </c>
    </row>
    <row r="27" spans="1:5">
      <c r="A27" s="4" t="s">
        <v>66</v>
      </c>
      <c r="B27" s="4" t="s">
        <v>67</v>
      </c>
      <c r="C27" s="4" t="s">
        <v>92</v>
      </c>
      <c r="D27" s="4" t="s">
        <v>93</v>
      </c>
      <c r="E27" s="4">
        <v>3546</v>
      </c>
    </row>
    <row r="28" spans="1:5">
      <c r="A28" s="4" t="s">
        <v>66</v>
      </c>
      <c r="B28" s="4" t="s">
        <v>67</v>
      </c>
      <c r="C28" s="4" t="s">
        <v>94</v>
      </c>
      <c r="D28" s="4" t="s">
        <v>95</v>
      </c>
      <c r="E28" s="4">
        <v>304</v>
      </c>
    </row>
    <row r="29" spans="1:5">
      <c r="A29" s="4" t="s">
        <v>66</v>
      </c>
      <c r="B29" s="4" t="s">
        <v>67</v>
      </c>
      <c r="C29" s="4" t="s">
        <v>96</v>
      </c>
      <c r="D29" s="4" t="s">
        <v>97</v>
      </c>
      <c r="E29" s="4">
        <v>1012</v>
      </c>
    </row>
    <row r="30" spans="1:5">
      <c r="A30" s="4" t="s">
        <v>66</v>
      </c>
      <c r="B30" s="4" t="s">
        <v>67</v>
      </c>
      <c r="C30" s="4" t="s">
        <v>98</v>
      </c>
      <c r="D30" s="4" t="s">
        <v>99</v>
      </c>
      <c r="E30" s="4">
        <v>861</v>
      </c>
    </row>
    <row r="31" spans="1:5">
      <c r="A31" s="4" t="s">
        <v>66</v>
      </c>
      <c r="B31" s="4" t="s">
        <v>67</v>
      </c>
      <c r="C31" s="4" t="s">
        <v>100</v>
      </c>
      <c r="D31" s="4" t="s">
        <v>101</v>
      </c>
      <c r="E31" s="4">
        <v>276</v>
      </c>
    </row>
    <row r="32" spans="1:5">
      <c r="A32" s="4" t="s">
        <v>66</v>
      </c>
      <c r="B32" s="4" t="s">
        <v>67</v>
      </c>
      <c r="C32" s="4" t="s">
        <v>102</v>
      </c>
      <c r="D32" s="4" t="s">
        <v>103</v>
      </c>
      <c r="E32" s="4">
        <v>1764</v>
      </c>
    </row>
    <row r="33" spans="1:5">
      <c r="A33" s="4" t="s">
        <v>66</v>
      </c>
      <c r="B33" s="4" t="s">
        <v>67</v>
      </c>
      <c r="C33" s="4" t="s">
        <v>104</v>
      </c>
      <c r="D33" s="4" t="s">
        <v>105</v>
      </c>
      <c r="E33" s="4">
        <v>1545</v>
      </c>
    </row>
    <row r="34" spans="1:5">
      <c r="A34" s="4" t="s">
        <v>66</v>
      </c>
      <c r="B34" s="4" t="s">
        <v>67</v>
      </c>
      <c r="C34" s="4" t="s">
        <v>106</v>
      </c>
      <c r="D34" s="4" t="s">
        <v>107</v>
      </c>
      <c r="E34" s="4">
        <v>846</v>
      </c>
    </row>
    <row r="35" spans="1:5">
      <c r="A35" s="4" t="s">
        <v>66</v>
      </c>
      <c r="B35" s="4" t="s">
        <v>67</v>
      </c>
      <c r="C35" s="4" t="s">
        <v>108</v>
      </c>
      <c r="D35" s="4" t="s">
        <v>109</v>
      </c>
      <c r="E35" s="4">
        <v>227</v>
      </c>
    </row>
    <row r="36" spans="1:5">
      <c r="A36" s="4" t="s">
        <v>110</v>
      </c>
      <c r="B36" s="4" t="s">
        <v>111</v>
      </c>
      <c r="C36" s="4" t="s">
        <v>112</v>
      </c>
      <c r="D36" s="4" t="s">
        <v>113</v>
      </c>
      <c r="E36" s="4">
        <v>4</v>
      </c>
    </row>
    <row r="37" spans="1:5">
      <c r="A37" s="4" t="s">
        <v>110</v>
      </c>
      <c r="B37" s="4" t="s">
        <v>111</v>
      </c>
      <c r="C37" s="4" t="s">
        <v>114</v>
      </c>
      <c r="D37" s="4" t="s">
        <v>115</v>
      </c>
      <c r="E37" s="4">
        <v>19230</v>
      </c>
    </row>
    <row r="38" spans="1:5">
      <c r="A38" s="4" t="s">
        <v>110</v>
      </c>
      <c r="B38" s="4" t="s">
        <v>111</v>
      </c>
      <c r="C38" s="4" t="s">
        <v>116</v>
      </c>
      <c r="D38" s="4" t="s">
        <v>117</v>
      </c>
      <c r="E38" s="4">
        <v>1</v>
      </c>
    </row>
    <row r="39" spans="1:5">
      <c r="A39" s="4" t="s">
        <v>110</v>
      </c>
      <c r="B39" s="4" t="s">
        <v>111</v>
      </c>
      <c r="C39" s="4" t="s">
        <v>118</v>
      </c>
      <c r="D39" s="4" t="s">
        <v>119</v>
      </c>
      <c r="E39" s="4">
        <v>3058</v>
      </c>
    </row>
    <row r="40" spans="1:5">
      <c r="A40" s="4" t="s">
        <v>110</v>
      </c>
      <c r="B40" s="4" t="s">
        <v>111</v>
      </c>
      <c r="C40" s="4" t="s">
        <v>120</v>
      </c>
      <c r="D40" s="4" t="s">
        <v>121</v>
      </c>
      <c r="E40" s="4">
        <v>346</v>
      </c>
    </row>
    <row r="41" spans="1:5">
      <c r="A41" s="4" t="s">
        <v>110</v>
      </c>
      <c r="B41" s="4" t="s">
        <v>111</v>
      </c>
      <c r="C41" s="4" t="s">
        <v>122</v>
      </c>
      <c r="D41" s="4" t="s">
        <v>123</v>
      </c>
      <c r="E41" s="4">
        <v>616</v>
      </c>
    </row>
    <row r="42" spans="1:5">
      <c r="A42" s="4" t="s">
        <v>110</v>
      </c>
      <c r="B42" s="4" t="s">
        <v>111</v>
      </c>
      <c r="C42" s="4" t="s">
        <v>124</v>
      </c>
      <c r="D42" s="4" t="s">
        <v>125</v>
      </c>
      <c r="E42" s="4">
        <v>53</v>
      </c>
    </row>
    <row r="43" spans="1:5">
      <c r="A43" s="4" t="s">
        <v>110</v>
      </c>
      <c r="B43" s="4" t="s">
        <v>111</v>
      </c>
      <c r="C43" s="4" t="s">
        <v>126</v>
      </c>
      <c r="D43" s="4" t="s">
        <v>127</v>
      </c>
      <c r="E43" s="4">
        <v>2490</v>
      </c>
    </row>
    <row r="44" spans="1:5">
      <c r="A44" s="4" t="s">
        <v>110</v>
      </c>
      <c r="B44" s="4" t="s">
        <v>111</v>
      </c>
      <c r="C44" s="4" t="s">
        <v>128</v>
      </c>
      <c r="D44" s="4" t="s">
        <v>129</v>
      </c>
      <c r="E44" s="4">
        <v>22398</v>
      </c>
    </row>
    <row r="45" spans="1:5">
      <c r="A45" s="4" t="s">
        <v>110</v>
      </c>
      <c r="B45" s="4" t="s">
        <v>111</v>
      </c>
      <c r="C45" s="4" t="s">
        <v>130</v>
      </c>
      <c r="D45" s="4" t="s">
        <v>131</v>
      </c>
      <c r="E45" s="4">
        <v>2</v>
      </c>
    </row>
    <row r="46" spans="1:5">
      <c r="A46" s="4" t="s">
        <v>110</v>
      </c>
      <c r="B46" s="4" t="s">
        <v>111</v>
      </c>
      <c r="C46" s="4" t="s">
        <v>132</v>
      </c>
      <c r="D46" s="4" t="s">
        <v>133</v>
      </c>
      <c r="E46" s="4">
        <v>537</v>
      </c>
    </row>
    <row r="47" spans="1:5">
      <c r="A47" s="4" t="s">
        <v>110</v>
      </c>
      <c r="B47" s="4" t="s">
        <v>111</v>
      </c>
      <c r="C47" s="4" t="s">
        <v>134</v>
      </c>
      <c r="D47" s="4" t="s">
        <v>135</v>
      </c>
      <c r="E47" s="4">
        <v>7</v>
      </c>
    </row>
    <row r="48" spans="1:5">
      <c r="A48" s="4" t="s">
        <v>110</v>
      </c>
      <c r="B48" s="4" t="s">
        <v>111</v>
      </c>
      <c r="C48" s="4" t="s">
        <v>136</v>
      </c>
      <c r="D48" s="4" t="s">
        <v>137</v>
      </c>
      <c r="E48" s="4">
        <v>5330</v>
      </c>
    </row>
    <row r="49" spans="1:5">
      <c r="A49" s="4" t="s">
        <v>110</v>
      </c>
      <c r="B49" s="4" t="s">
        <v>111</v>
      </c>
      <c r="C49" s="4" t="s">
        <v>138</v>
      </c>
      <c r="D49" s="4" t="s">
        <v>139</v>
      </c>
      <c r="E49" s="4">
        <v>4322</v>
      </c>
    </row>
    <row r="50" spans="1:5">
      <c r="A50" s="4" t="s">
        <v>110</v>
      </c>
      <c r="B50" s="4" t="s">
        <v>111</v>
      </c>
      <c r="C50" s="4" t="s">
        <v>140</v>
      </c>
      <c r="D50" s="4" t="s">
        <v>141</v>
      </c>
      <c r="E50" s="4">
        <v>1084</v>
      </c>
    </row>
    <row r="51" spans="1:5">
      <c r="A51" s="4" t="s">
        <v>110</v>
      </c>
      <c r="B51" s="4" t="s">
        <v>111</v>
      </c>
      <c r="C51" s="4" t="s">
        <v>142</v>
      </c>
      <c r="D51" s="4" t="s">
        <v>143</v>
      </c>
      <c r="E51" s="4">
        <v>215709</v>
      </c>
    </row>
    <row r="52" spans="1:5">
      <c r="A52" s="4" t="s">
        <v>144</v>
      </c>
      <c r="B52" s="4" t="s">
        <v>145</v>
      </c>
      <c r="C52" s="4" t="s">
        <v>28</v>
      </c>
      <c r="D52" s="4" t="s">
        <v>29</v>
      </c>
      <c r="E52" s="4">
        <v>1533</v>
      </c>
    </row>
    <row r="53" spans="1:5">
      <c r="A53" s="4" t="s">
        <v>144</v>
      </c>
      <c r="B53" s="4" t="s">
        <v>145</v>
      </c>
      <c r="C53" s="4" t="s">
        <v>146</v>
      </c>
      <c r="D53" s="4" t="s">
        <v>147</v>
      </c>
      <c r="E53" s="4">
        <v>148</v>
      </c>
    </row>
    <row r="54" spans="1:5">
      <c r="A54" s="4" t="s">
        <v>144</v>
      </c>
      <c r="B54" s="4" t="s">
        <v>145</v>
      </c>
      <c r="C54" s="4" t="s">
        <v>148</v>
      </c>
      <c r="D54" s="4" t="s">
        <v>149</v>
      </c>
      <c r="E54" s="4">
        <v>24</v>
      </c>
    </row>
    <row r="55" spans="1:5">
      <c r="A55" s="4" t="s">
        <v>144</v>
      </c>
      <c r="B55" s="4" t="s">
        <v>145</v>
      </c>
      <c r="C55" s="4" t="s">
        <v>150</v>
      </c>
      <c r="D55" s="4" t="s">
        <v>151</v>
      </c>
      <c r="E55" s="4">
        <v>19</v>
      </c>
    </row>
    <row r="56" spans="1:5">
      <c r="A56" s="4" t="s">
        <v>144</v>
      </c>
      <c r="B56" s="4" t="s">
        <v>145</v>
      </c>
      <c r="C56" s="4" t="s">
        <v>152</v>
      </c>
      <c r="D56" s="4" t="s">
        <v>153</v>
      </c>
      <c r="E56" s="4">
        <v>6375</v>
      </c>
    </row>
    <row r="57" spans="1:5">
      <c r="A57" s="4" t="s">
        <v>144</v>
      </c>
      <c r="B57" s="4" t="s">
        <v>145</v>
      </c>
      <c r="C57" s="4" t="s">
        <v>154</v>
      </c>
      <c r="D57" s="4" t="s">
        <v>155</v>
      </c>
      <c r="E57" s="4">
        <v>1829</v>
      </c>
    </row>
    <row r="58" spans="1:5">
      <c r="A58" s="4" t="s">
        <v>144</v>
      </c>
      <c r="B58" s="4" t="s">
        <v>145</v>
      </c>
      <c r="C58" s="4" t="s">
        <v>156</v>
      </c>
      <c r="D58" s="4" t="s">
        <v>157</v>
      </c>
      <c r="E58" s="4">
        <v>847</v>
      </c>
    </row>
    <row r="59" spans="1:5">
      <c r="A59" s="4" t="s">
        <v>144</v>
      </c>
      <c r="B59" s="4" t="s">
        <v>145</v>
      </c>
      <c r="C59" s="4" t="s">
        <v>18</v>
      </c>
      <c r="D59" s="4" t="s">
        <v>19</v>
      </c>
      <c r="E59" s="4">
        <v>3589</v>
      </c>
    </row>
    <row r="60" spans="1:5">
      <c r="A60" s="4" t="s">
        <v>144</v>
      </c>
      <c r="B60" s="4" t="s">
        <v>145</v>
      </c>
      <c r="C60" s="4" t="s">
        <v>158</v>
      </c>
      <c r="D60" s="4" t="s">
        <v>159</v>
      </c>
      <c r="E60" s="4">
        <v>40899</v>
      </c>
    </row>
    <row r="61" spans="1:5">
      <c r="A61" s="4" t="s">
        <v>160</v>
      </c>
      <c r="B61" s="4" t="s">
        <v>161</v>
      </c>
      <c r="C61" s="4" t="s">
        <v>162</v>
      </c>
      <c r="D61" s="4" t="s">
        <v>163</v>
      </c>
      <c r="E61" s="4">
        <v>1093</v>
      </c>
    </row>
    <row r="62" spans="1:5">
      <c r="A62" s="4" t="s">
        <v>164</v>
      </c>
      <c r="B62" s="4" t="s">
        <v>165</v>
      </c>
      <c r="C62" s="4" t="s">
        <v>166</v>
      </c>
      <c r="D62" s="4" t="s">
        <v>167</v>
      </c>
      <c r="E62" s="4">
        <v>1525</v>
      </c>
    </row>
    <row r="63" spans="1:5">
      <c r="A63" s="4" t="s">
        <v>164</v>
      </c>
      <c r="B63" s="4" t="s">
        <v>165</v>
      </c>
      <c r="C63" s="4" t="s">
        <v>168</v>
      </c>
      <c r="D63" s="4" t="s">
        <v>167</v>
      </c>
      <c r="E63" s="4">
        <v>788</v>
      </c>
    </row>
    <row r="64" spans="1:5">
      <c r="A64" s="4" t="s">
        <v>164</v>
      </c>
      <c r="B64" s="4" t="s">
        <v>165</v>
      </c>
      <c r="C64" s="4" t="s">
        <v>169</v>
      </c>
      <c r="D64" s="4" t="s">
        <v>167</v>
      </c>
      <c r="E64" s="4">
        <v>465</v>
      </c>
    </row>
    <row r="65" spans="1:5">
      <c r="A65" s="4" t="s">
        <v>164</v>
      </c>
      <c r="B65" s="4" t="s">
        <v>165</v>
      </c>
      <c r="C65" s="4" t="s">
        <v>170</v>
      </c>
      <c r="D65" s="4" t="s">
        <v>167</v>
      </c>
      <c r="E65" s="4">
        <v>514</v>
      </c>
    </row>
    <row r="66" spans="1:5">
      <c r="A66" s="4" t="s">
        <v>164</v>
      </c>
      <c r="B66" s="4" t="s">
        <v>165</v>
      </c>
      <c r="C66" s="4" t="s">
        <v>171</v>
      </c>
      <c r="D66" s="4" t="s">
        <v>167</v>
      </c>
      <c r="E66" s="4">
        <v>532</v>
      </c>
    </row>
    <row r="67" spans="1:5">
      <c r="A67" s="4" t="s">
        <v>164</v>
      </c>
      <c r="B67" s="4" t="s">
        <v>165</v>
      </c>
      <c r="C67" s="4" t="s">
        <v>172</v>
      </c>
      <c r="D67" s="4" t="s">
        <v>167</v>
      </c>
      <c r="E67" s="4">
        <v>729</v>
      </c>
    </row>
    <row r="68" spans="1:5">
      <c r="A68" s="4" t="s">
        <v>164</v>
      </c>
      <c r="B68" s="4" t="s">
        <v>165</v>
      </c>
      <c r="C68" s="4" t="s">
        <v>173</v>
      </c>
      <c r="D68" s="4" t="s">
        <v>167</v>
      </c>
      <c r="E68" s="4">
        <v>1826</v>
      </c>
    </row>
    <row r="69" spans="1:5">
      <c r="A69" s="4" t="s">
        <v>164</v>
      </c>
      <c r="B69" s="4" t="s">
        <v>165</v>
      </c>
      <c r="C69" s="4" t="s">
        <v>174</v>
      </c>
      <c r="D69" s="4" t="s">
        <v>175</v>
      </c>
      <c r="E69" s="4">
        <v>792</v>
      </c>
    </row>
    <row r="70" spans="1:5">
      <c r="A70" s="4" t="s">
        <v>176</v>
      </c>
      <c r="B70" s="4" t="s">
        <v>177</v>
      </c>
      <c r="C70" s="4" t="s">
        <v>178</v>
      </c>
      <c r="D70" s="4" t="s">
        <v>179</v>
      </c>
      <c r="E70" s="4">
        <v>5427</v>
      </c>
    </row>
    <row r="71" spans="1:5">
      <c r="A71" s="4" t="s">
        <v>176</v>
      </c>
      <c r="B71" s="4" t="s">
        <v>177</v>
      </c>
      <c r="C71" s="4" t="s">
        <v>180</v>
      </c>
      <c r="D71" s="4" t="s">
        <v>181</v>
      </c>
      <c r="E71" s="4">
        <v>5289</v>
      </c>
    </row>
    <row r="72" spans="1:5">
      <c r="A72" s="4" t="s">
        <v>176</v>
      </c>
      <c r="B72" s="4" t="s">
        <v>177</v>
      </c>
      <c r="C72" s="4" t="s">
        <v>182</v>
      </c>
      <c r="D72" s="4" t="s">
        <v>183</v>
      </c>
      <c r="E72" s="4">
        <v>9325</v>
      </c>
    </row>
    <row r="73" spans="1:5">
      <c r="A73" s="4" t="s">
        <v>176</v>
      </c>
      <c r="B73" s="4" t="s">
        <v>177</v>
      </c>
      <c r="C73" s="4" t="s">
        <v>184</v>
      </c>
      <c r="D73" s="4" t="s">
        <v>185</v>
      </c>
      <c r="E73" s="4">
        <v>3305</v>
      </c>
    </row>
    <row r="74" spans="1:5">
      <c r="A74" s="4" t="s">
        <v>176</v>
      </c>
      <c r="B74" s="4" t="s">
        <v>177</v>
      </c>
      <c r="C74" s="4" t="s">
        <v>186</v>
      </c>
      <c r="D74" s="4" t="s">
        <v>187</v>
      </c>
      <c r="E74" s="4">
        <v>10607</v>
      </c>
    </row>
    <row r="75" spans="1:5">
      <c r="A75" s="4" t="s">
        <v>176</v>
      </c>
      <c r="B75" s="4" t="s">
        <v>177</v>
      </c>
      <c r="C75" s="4" t="s">
        <v>188</v>
      </c>
      <c r="D75" s="4" t="s">
        <v>189</v>
      </c>
      <c r="E75" s="4">
        <v>6009</v>
      </c>
    </row>
    <row r="76" spans="1:5">
      <c r="A76" s="4" t="s">
        <v>176</v>
      </c>
      <c r="B76" s="4" t="s">
        <v>177</v>
      </c>
      <c r="C76" s="4" t="s">
        <v>190</v>
      </c>
      <c r="D76" s="4" t="s">
        <v>191</v>
      </c>
      <c r="E76" s="4">
        <v>6177</v>
      </c>
    </row>
    <row r="77" spans="1:5">
      <c r="A77" s="4" t="s">
        <v>176</v>
      </c>
      <c r="B77" s="4" t="s">
        <v>177</v>
      </c>
      <c r="C77" s="4" t="s">
        <v>192</v>
      </c>
      <c r="D77" s="4" t="s">
        <v>193</v>
      </c>
      <c r="E77" s="4">
        <v>2619</v>
      </c>
    </row>
    <row r="78" spans="1:5">
      <c r="A78" s="4" t="s">
        <v>176</v>
      </c>
      <c r="B78" s="4" t="s">
        <v>177</v>
      </c>
      <c r="C78" s="4" t="s">
        <v>194</v>
      </c>
      <c r="D78" s="4" t="s">
        <v>181</v>
      </c>
      <c r="E78" s="4">
        <v>2216</v>
      </c>
    </row>
    <row r="79" spans="1:5">
      <c r="A79" s="4" t="s">
        <v>176</v>
      </c>
      <c r="B79" s="4" t="s">
        <v>177</v>
      </c>
      <c r="C79" s="4" t="s">
        <v>195</v>
      </c>
      <c r="D79" s="4" t="s">
        <v>196</v>
      </c>
      <c r="E79" s="4">
        <v>6817</v>
      </c>
    </row>
    <row r="80" spans="1:5">
      <c r="A80" s="4" t="s">
        <v>176</v>
      </c>
      <c r="B80" s="4" t="s">
        <v>177</v>
      </c>
      <c r="C80" s="4" t="s">
        <v>197</v>
      </c>
      <c r="D80" s="4" t="s">
        <v>198</v>
      </c>
      <c r="E80" s="4">
        <v>4357</v>
      </c>
    </row>
    <row r="81" spans="1:5">
      <c r="A81" s="4" t="s">
        <v>176</v>
      </c>
      <c r="B81" s="4" t="s">
        <v>177</v>
      </c>
      <c r="C81" s="4" t="s">
        <v>199</v>
      </c>
      <c r="D81" s="4" t="s">
        <v>200</v>
      </c>
      <c r="E81" s="4">
        <v>3373</v>
      </c>
    </row>
    <row r="82" spans="1:5">
      <c r="A82" s="4" t="s">
        <v>176</v>
      </c>
      <c r="B82" s="4" t="s">
        <v>177</v>
      </c>
      <c r="C82" s="4" t="s">
        <v>201</v>
      </c>
      <c r="D82" s="4" t="s">
        <v>202</v>
      </c>
      <c r="E82" s="4">
        <v>3225</v>
      </c>
    </row>
    <row r="83" spans="1:5">
      <c r="A83" s="4" t="s">
        <v>176</v>
      </c>
      <c r="B83" s="4" t="s">
        <v>177</v>
      </c>
      <c r="C83" s="4" t="s">
        <v>203</v>
      </c>
      <c r="D83" s="4" t="s">
        <v>204</v>
      </c>
      <c r="E83" s="4">
        <v>15356</v>
      </c>
    </row>
    <row r="84" spans="1:5">
      <c r="A84" s="4" t="s">
        <v>176</v>
      </c>
      <c r="B84" s="4" t="s">
        <v>177</v>
      </c>
      <c r="C84" s="4" t="s">
        <v>205</v>
      </c>
      <c r="D84" s="4" t="s">
        <v>206</v>
      </c>
      <c r="E84" s="4">
        <v>12061</v>
      </c>
    </row>
    <row r="85" spans="1:5">
      <c r="A85" s="4" t="s">
        <v>176</v>
      </c>
      <c r="B85" s="4" t="s">
        <v>177</v>
      </c>
      <c r="C85" s="4" t="s">
        <v>207</v>
      </c>
      <c r="D85" s="4" t="s">
        <v>208</v>
      </c>
      <c r="E85" s="4">
        <v>2713</v>
      </c>
    </row>
    <row r="86" spans="1:5">
      <c r="A86" s="4" t="s">
        <v>176</v>
      </c>
      <c r="B86" s="4" t="s">
        <v>177</v>
      </c>
      <c r="C86" s="4" t="s">
        <v>209</v>
      </c>
      <c r="D86" s="4" t="s">
        <v>193</v>
      </c>
      <c r="E86" s="4">
        <v>3753</v>
      </c>
    </row>
    <row r="87" spans="1:5">
      <c r="A87" s="4" t="s">
        <v>176</v>
      </c>
      <c r="B87" s="4" t="s">
        <v>177</v>
      </c>
      <c r="C87" s="4" t="s">
        <v>210</v>
      </c>
      <c r="D87" s="4" t="s">
        <v>193</v>
      </c>
      <c r="E87" s="4">
        <v>2772</v>
      </c>
    </row>
    <row r="88" spans="1:5">
      <c r="A88" s="4" t="s">
        <v>176</v>
      </c>
      <c r="B88" s="4" t="s">
        <v>177</v>
      </c>
      <c r="C88" s="4" t="s">
        <v>211</v>
      </c>
      <c r="D88" s="4" t="s">
        <v>212</v>
      </c>
      <c r="E88" s="4">
        <v>4541</v>
      </c>
    </row>
    <row r="89" spans="1:5">
      <c r="A89" s="4" t="s">
        <v>176</v>
      </c>
      <c r="B89" s="4" t="s">
        <v>177</v>
      </c>
      <c r="C89" s="4" t="s">
        <v>213</v>
      </c>
      <c r="D89" s="4" t="s">
        <v>187</v>
      </c>
      <c r="E89" s="4">
        <v>4054</v>
      </c>
    </row>
    <row r="90" spans="1:5">
      <c r="A90" s="4" t="s">
        <v>176</v>
      </c>
      <c r="B90" s="4" t="s">
        <v>177</v>
      </c>
      <c r="C90" s="4" t="s">
        <v>214</v>
      </c>
      <c r="D90" s="4" t="s">
        <v>187</v>
      </c>
      <c r="E90" s="4">
        <v>5779</v>
      </c>
    </row>
    <row r="91" spans="1:5">
      <c r="A91" s="4" t="s">
        <v>176</v>
      </c>
      <c r="B91" s="4" t="s">
        <v>177</v>
      </c>
      <c r="C91" s="4" t="s">
        <v>215</v>
      </c>
      <c r="D91" s="4" t="s">
        <v>193</v>
      </c>
      <c r="E91" s="4">
        <v>1594</v>
      </c>
    </row>
    <row r="92" spans="1:5">
      <c r="A92" s="4" t="s">
        <v>176</v>
      </c>
      <c r="B92" s="4" t="s">
        <v>177</v>
      </c>
      <c r="C92" s="4" t="s">
        <v>216</v>
      </c>
      <c r="D92" s="4" t="s">
        <v>181</v>
      </c>
      <c r="E92" s="4">
        <v>6078</v>
      </c>
    </row>
    <row r="93" spans="1:5">
      <c r="A93" s="4" t="s">
        <v>176</v>
      </c>
      <c r="B93" s="4" t="s">
        <v>177</v>
      </c>
      <c r="C93" s="4" t="s">
        <v>217</v>
      </c>
      <c r="D93" s="4" t="s">
        <v>218</v>
      </c>
      <c r="E93" s="4">
        <v>1373</v>
      </c>
    </row>
    <row r="94" spans="1:5">
      <c r="A94" s="4" t="s">
        <v>176</v>
      </c>
      <c r="B94" s="4" t="s">
        <v>177</v>
      </c>
      <c r="C94" s="4" t="s">
        <v>219</v>
      </c>
      <c r="D94" s="4" t="s">
        <v>181</v>
      </c>
      <c r="E94" s="4">
        <v>1788</v>
      </c>
    </row>
    <row r="95" spans="1:5">
      <c r="A95" s="4" t="s">
        <v>176</v>
      </c>
      <c r="B95" s="4" t="s">
        <v>177</v>
      </c>
      <c r="C95" s="4" t="s">
        <v>220</v>
      </c>
      <c r="D95" s="4" t="s">
        <v>187</v>
      </c>
      <c r="E95" s="4">
        <v>2802</v>
      </c>
    </row>
    <row r="96" spans="1:5">
      <c r="A96" s="4" t="s">
        <v>176</v>
      </c>
      <c r="B96" s="4" t="s">
        <v>177</v>
      </c>
      <c r="C96" s="4" t="s">
        <v>221</v>
      </c>
      <c r="D96" s="4" t="s">
        <v>222</v>
      </c>
      <c r="E96" s="4">
        <v>14489</v>
      </c>
    </row>
    <row r="97" spans="1:5">
      <c r="A97" s="4" t="s">
        <v>176</v>
      </c>
      <c r="B97" s="4" t="s">
        <v>177</v>
      </c>
      <c r="C97" s="4" t="s">
        <v>223</v>
      </c>
      <c r="D97" s="4" t="s">
        <v>224</v>
      </c>
      <c r="E97" s="4">
        <v>2616</v>
      </c>
    </row>
    <row r="98" spans="1:5">
      <c r="A98" s="4" t="s">
        <v>176</v>
      </c>
      <c r="B98" s="4" t="s">
        <v>177</v>
      </c>
      <c r="C98" s="4" t="s">
        <v>225</v>
      </c>
      <c r="D98" s="4" t="s">
        <v>226</v>
      </c>
      <c r="E98" s="4">
        <v>10206</v>
      </c>
    </row>
    <row r="99" spans="1:5">
      <c r="A99" s="4" t="s">
        <v>176</v>
      </c>
      <c r="B99" s="4" t="s">
        <v>177</v>
      </c>
      <c r="C99" s="4" t="s">
        <v>227</v>
      </c>
      <c r="D99" s="4" t="s">
        <v>228</v>
      </c>
      <c r="E99" s="4">
        <v>5952</v>
      </c>
    </row>
    <row r="100" spans="1:5">
      <c r="A100" s="4" t="s">
        <v>176</v>
      </c>
      <c r="B100" s="4" t="s">
        <v>177</v>
      </c>
      <c r="C100" s="4" t="s">
        <v>229</v>
      </c>
      <c r="D100" s="4" t="s">
        <v>230</v>
      </c>
      <c r="E100" s="4">
        <v>8999</v>
      </c>
    </row>
    <row r="101" spans="1:5">
      <c r="A101" s="4" t="s">
        <v>176</v>
      </c>
      <c r="B101" s="4" t="s">
        <v>177</v>
      </c>
      <c r="C101" s="4" t="s">
        <v>231</v>
      </c>
      <c r="D101" s="4" t="s">
        <v>187</v>
      </c>
      <c r="E101" s="4">
        <v>1520</v>
      </c>
    </row>
    <row r="102" spans="1:5">
      <c r="A102" s="4" t="s">
        <v>176</v>
      </c>
      <c r="B102" s="4" t="s">
        <v>177</v>
      </c>
      <c r="C102" s="4" t="s">
        <v>232</v>
      </c>
      <c r="D102" s="4" t="s">
        <v>193</v>
      </c>
      <c r="E102" s="4">
        <v>4448</v>
      </c>
    </row>
    <row r="103" spans="1:5">
      <c r="A103" s="4" t="s">
        <v>176</v>
      </c>
      <c r="B103" s="4" t="s">
        <v>177</v>
      </c>
      <c r="C103" s="4" t="s">
        <v>233</v>
      </c>
      <c r="D103" s="4" t="s">
        <v>234</v>
      </c>
      <c r="E103" s="4">
        <v>7708</v>
      </c>
    </row>
    <row r="104" spans="1:5">
      <c r="A104" s="4" t="s">
        <v>176</v>
      </c>
      <c r="B104" s="4" t="s">
        <v>177</v>
      </c>
      <c r="C104" s="4" t="s">
        <v>235</v>
      </c>
      <c r="D104" s="4" t="s">
        <v>236</v>
      </c>
      <c r="E104" s="4">
        <v>3135</v>
      </c>
    </row>
    <row r="105" spans="1:5">
      <c r="A105" s="4" t="s">
        <v>176</v>
      </c>
      <c r="B105" s="4" t="s">
        <v>177</v>
      </c>
      <c r="C105" s="4" t="s">
        <v>237</v>
      </c>
      <c r="D105" s="4" t="s">
        <v>181</v>
      </c>
      <c r="E105" s="4">
        <v>2026</v>
      </c>
    </row>
    <row r="106" spans="1:5">
      <c r="A106" s="4" t="s">
        <v>176</v>
      </c>
      <c r="B106" s="4" t="s">
        <v>177</v>
      </c>
      <c r="C106" s="4" t="s">
        <v>238</v>
      </c>
      <c r="D106" s="4" t="s">
        <v>187</v>
      </c>
      <c r="E106" s="4">
        <v>2354</v>
      </c>
    </row>
    <row r="107" spans="1:5">
      <c r="A107" s="4" t="s">
        <v>176</v>
      </c>
      <c r="B107" s="4" t="s">
        <v>177</v>
      </c>
      <c r="C107" s="4" t="s">
        <v>239</v>
      </c>
      <c r="D107" s="4" t="s">
        <v>240</v>
      </c>
      <c r="E107" s="4">
        <v>2401</v>
      </c>
    </row>
    <row r="108" spans="1:5">
      <c r="A108" s="4" t="s">
        <v>176</v>
      </c>
      <c r="B108" s="4" t="s">
        <v>177</v>
      </c>
      <c r="C108" s="4" t="s">
        <v>241</v>
      </c>
      <c r="D108" s="4" t="s">
        <v>242</v>
      </c>
      <c r="E108" s="4">
        <v>3453</v>
      </c>
    </row>
    <row r="109" spans="1:5">
      <c r="A109" s="4" t="s">
        <v>176</v>
      </c>
      <c r="B109" s="4" t="s">
        <v>177</v>
      </c>
      <c r="C109" s="4" t="s">
        <v>243</v>
      </c>
      <c r="D109" s="4" t="s">
        <v>244</v>
      </c>
      <c r="E109" s="4">
        <v>1276</v>
      </c>
    </row>
    <row r="110" spans="1:5">
      <c r="A110" s="4" t="s">
        <v>176</v>
      </c>
      <c r="B110" s="4" t="s">
        <v>177</v>
      </c>
      <c r="C110" s="4" t="s">
        <v>245</v>
      </c>
      <c r="D110" s="4" t="s">
        <v>187</v>
      </c>
      <c r="E110" s="4">
        <v>1879</v>
      </c>
    </row>
    <row r="111" spans="1:5">
      <c r="A111" s="4" t="s">
        <v>246</v>
      </c>
      <c r="B111" s="4" t="s">
        <v>247</v>
      </c>
      <c r="C111" s="4" t="s">
        <v>248</v>
      </c>
      <c r="D111" s="4" t="s">
        <v>249</v>
      </c>
      <c r="E111" s="4">
        <v>653</v>
      </c>
    </row>
    <row r="112" spans="1:5">
      <c r="A112" s="4" t="s">
        <v>250</v>
      </c>
      <c r="B112" s="4" t="s">
        <v>251</v>
      </c>
      <c r="C112" s="4" t="s">
        <v>252</v>
      </c>
      <c r="D112" s="4" t="s">
        <v>253</v>
      </c>
      <c r="E112" s="4">
        <v>790</v>
      </c>
    </row>
    <row r="113" spans="1:5">
      <c r="A113" s="4" t="s">
        <v>254</v>
      </c>
      <c r="B113" s="4" t="s">
        <v>255</v>
      </c>
      <c r="C113" s="4" t="s">
        <v>256</v>
      </c>
      <c r="D113" s="4" t="s">
        <v>257</v>
      </c>
      <c r="E113" s="4">
        <v>2</v>
      </c>
    </row>
    <row r="114" spans="1:5">
      <c r="A114" s="4" t="s">
        <v>254</v>
      </c>
      <c r="B114" s="4" t="s">
        <v>255</v>
      </c>
      <c r="C114" s="4" t="s">
        <v>258</v>
      </c>
      <c r="D114" s="4" t="s">
        <v>259</v>
      </c>
      <c r="E114" s="4">
        <v>308</v>
      </c>
    </row>
    <row r="115" spans="1:5">
      <c r="A115" s="4" t="s">
        <v>254</v>
      </c>
      <c r="B115" s="4" t="s">
        <v>255</v>
      </c>
      <c r="C115" s="4" t="s">
        <v>260</v>
      </c>
      <c r="D115" s="4" t="s">
        <v>261</v>
      </c>
      <c r="E115" s="4">
        <v>741</v>
      </c>
    </row>
    <row r="116" spans="1:5">
      <c r="A116" s="4" t="s">
        <v>254</v>
      </c>
      <c r="B116" s="4" t="s">
        <v>255</v>
      </c>
      <c r="C116" s="4" t="s">
        <v>262</v>
      </c>
      <c r="D116" s="4" t="s">
        <v>263</v>
      </c>
      <c r="E116" s="4">
        <v>5503</v>
      </c>
    </row>
    <row r="117" spans="1:5">
      <c r="A117" s="4" t="s">
        <v>254</v>
      </c>
      <c r="B117" s="4" t="s">
        <v>255</v>
      </c>
      <c r="C117" s="4" t="s">
        <v>264</v>
      </c>
      <c r="D117" s="4" t="s">
        <v>265</v>
      </c>
      <c r="E117" s="4">
        <v>391</v>
      </c>
    </row>
    <row r="118" spans="1:5">
      <c r="A118" s="4" t="s">
        <v>266</v>
      </c>
      <c r="B118" s="4" t="s">
        <v>267</v>
      </c>
      <c r="C118" s="4" t="s">
        <v>268</v>
      </c>
      <c r="D118" s="4" t="s">
        <v>269</v>
      </c>
      <c r="E118" s="4">
        <v>38808</v>
      </c>
    </row>
    <row r="119" spans="1:5">
      <c r="A119" s="4" t="s">
        <v>266</v>
      </c>
      <c r="B119" s="4" t="s">
        <v>267</v>
      </c>
      <c r="C119" s="4" t="s">
        <v>270</v>
      </c>
      <c r="D119" s="4" t="s">
        <v>271</v>
      </c>
      <c r="E119" s="4">
        <v>2</v>
      </c>
    </row>
    <row r="120" spans="1:5">
      <c r="A120" s="4" t="s">
        <v>266</v>
      </c>
      <c r="B120" s="4" t="s">
        <v>267</v>
      </c>
      <c r="C120" s="4" t="s">
        <v>272</v>
      </c>
      <c r="D120" s="4" t="s">
        <v>273</v>
      </c>
      <c r="E120" s="4">
        <v>34</v>
      </c>
    </row>
    <row r="121" spans="1:5">
      <c r="A121" s="4" t="s">
        <v>266</v>
      </c>
      <c r="B121" s="4" t="s">
        <v>267</v>
      </c>
      <c r="C121" s="4" t="s">
        <v>274</v>
      </c>
      <c r="D121" s="4" t="s">
        <v>275</v>
      </c>
      <c r="E121" s="4">
        <v>29149</v>
      </c>
    </row>
    <row r="122" spans="1:5">
      <c r="A122" s="4" t="s">
        <v>276</v>
      </c>
      <c r="B122" s="4" t="s">
        <v>277</v>
      </c>
      <c r="C122" s="4" t="s">
        <v>278</v>
      </c>
      <c r="D122" s="4" t="s">
        <v>279</v>
      </c>
      <c r="E122" s="4">
        <v>285</v>
      </c>
    </row>
    <row r="123" spans="1:5">
      <c r="A123" s="4" t="s">
        <v>276</v>
      </c>
      <c r="B123" s="4" t="s">
        <v>277</v>
      </c>
      <c r="C123" s="4" t="s">
        <v>280</v>
      </c>
      <c r="D123" s="4" t="s">
        <v>281</v>
      </c>
      <c r="E123" s="4">
        <v>4607</v>
      </c>
    </row>
    <row r="124" spans="1:5">
      <c r="A124" s="4" t="s">
        <v>282</v>
      </c>
      <c r="B124" s="4" t="s">
        <v>283</v>
      </c>
      <c r="C124" s="4" t="s">
        <v>284</v>
      </c>
      <c r="D124" s="4" t="s">
        <v>285</v>
      </c>
      <c r="E124" s="4">
        <v>129839</v>
      </c>
    </row>
    <row r="125" spans="1:5">
      <c r="A125" s="4" t="s">
        <v>286</v>
      </c>
      <c r="B125" s="4" t="s">
        <v>287</v>
      </c>
      <c r="C125" s="4" t="s">
        <v>288</v>
      </c>
      <c r="D125" s="4" t="s">
        <v>289</v>
      </c>
      <c r="E125" s="4">
        <v>2183</v>
      </c>
    </row>
    <row r="126" spans="1:5">
      <c r="A126" s="4" t="s">
        <v>290</v>
      </c>
      <c r="B126" s="4" t="s">
        <v>291</v>
      </c>
      <c r="C126" s="4" t="s">
        <v>292</v>
      </c>
      <c r="D126" s="4" t="s">
        <v>293</v>
      </c>
      <c r="E126" s="4">
        <v>2</v>
      </c>
    </row>
    <row r="127" spans="1:5">
      <c r="A127" s="4" t="s">
        <v>294</v>
      </c>
      <c r="B127" s="4" t="s">
        <v>295</v>
      </c>
      <c r="C127" s="4" t="s">
        <v>296</v>
      </c>
      <c r="D127" s="4" t="s">
        <v>41</v>
      </c>
      <c r="E127" s="4">
        <v>1939</v>
      </c>
    </row>
    <row r="128" spans="1:5">
      <c r="A128" s="4" t="s">
        <v>297</v>
      </c>
      <c r="B128" s="4" t="s">
        <v>298</v>
      </c>
      <c r="C128" s="4" t="s">
        <v>299</v>
      </c>
      <c r="D128" s="4" t="s">
        <v>300</v>
      </c>
      <c r="E128" s="4">
        <v>24335</v>
      </c>
    </row>
    <row r="129" spans="1:5">
      <c r="A129" s="4" t="s">
        <v>297</v>
      </c>
      <c r="B129" s="4" t="s">
        <v>298</v>
      </c>
      <c r="C129" s="4" t="s">
        <v>301</v>
      </c>
      <c r="D129" s="4" t="s">
        <v>302</v>
      </c>
      <c r="E129" s="4">
        <v>63491</v>
      </c>
    </row>
    <row r="130" spans="1:5">
      <c r="A130" s="4" t="s">
        <v>303</v>
      </c>
      <c r="B130" s="4" t="s">
        <v>304</v>
      </c>
      <c r="C130" s="4" t="s">
        <v>28</v>
      </c>
      <c r="D130" s="4" t="s">
        <v>29</v>
      </c>
      <c r="E130" s="4">
        <v>41403</v>
      </c>
    </row>
    <row r="131" spans="1:5">
      <c r="A131" s="4" t="s">
        <v>303</v>
      </c>
      <c r="B131" s="4" t="s">
        <v>304</v>
      </c>
      <c r="C131" s="4" t="s">
        <v>292</v>
      </c>
      <c r="D131" s="4" t="s">
        <v>293</v>
      </c>
      <c r="E131" s="4">
        <v>20445</v>
      </c>
    </row>
    <row r="132" spans="1:5">
      <c r="A132" s="4" t="s">
        <v>303</v>
      </c>
      <c r="B132" s="4" t="s">
        <v>304</v>
      </c>
      <c r="C132" s="4" t="s">
        <v>8</v>
      </c>
      <c r="D132" s="4" t="s">
        <v>9</v>
      </c>
      <c r="E132" s="4">
        <v>38918</v>
      </c>
    </row>
    <row r="133" spans="1:5">
      <c r="A133" s="4" t="s">
        <v>303</v>
      </c>
      <c r="B133" s="4" t="s">
        <v>304</v>
      </c>
      <c r="C133" s="4" t="s">
        <v>305</v>
      </c>
      <c r="D133" s="4" t="s">
        <v>306</v>
      </c>
      <c r="E133" s="4">
        <v>16935</v>
      </c>
    </row>
    <row r="134" spans="1:5">
      <c r="A134" s="4" t="s">
        <v>307</v>
      </c>
      <c r="B134" s="4" t="s">
        <v>308</v>
      </c>
      <c r="C134" s="4" t="s">
        <v>309</v>
      </c>
      <c r="D134" s="4" t="s">
        <v>310</v>
      </c>
      <c r="E134" s="4">
        <v>563</v>
      </c>
    </row>
    <row r="135" spans="1:5">
      <c r="A135" s="4" t="s">
        <v>311</v>
      </c>
      <c r="B135" s="4" t="s">
        <v>312</v>
      </c>
      <c r="C135" s="4" t="s">
        <v>313</v>
      </c>
      <c r="D135" s="4" t="s">
        <v>314</v>
      </c>
      <c r="E135" s="4">
        <v>359</v>
      </c>
    </row>
    <row r="136" spans="1:5">
      <c r="A136" s="4" t="s">
        <v>315</v>
      </c>
      <c r="B136" s="4" t="s">
        <v>316</v>
      </c>
      <c r="C136" s="4" t="s">
        <v>317</v>
      </c>
      <c r="D136" s="4" t="s">
        <v>318</v>
      </c>
      <c r="E136" s="4">
        <v>1441</v>
      </c>
    </row>
    <row r="137" spans="1:5">
      <c r="A137" s="4" t="s">
        <v>319</v>
      </c>
      <c r="B137" s="4" t="s">
        <v>320</v>
      </c>
      <c r="C137" s="4" t="s">
        <v>321</v>
      </c>
      <c r="D137" s="4" t="s">
        <v>322</v>
      </c>
      <c r="E137" s="4">
        <v>1746</v>
      </c>
    </row>
    <row r="138" spans="1:5">
      <c r="A138" s="4" t="s">
        <v>323</v>
      </c>
      <c r="B138" s="4" t="s">
        <v>324</v>
      </c>
      <c r="C138" s="4" t="s">
        <v>325</v>
      </c>
      <c r="D138" s="4" t="s">
        <v>326</v>
      </c>
      <c r="E138" s="4">
        <v>1487</v>
      </c>
    </row>
    <row r="139" spans="1:5">
      <c r="A139" s="4" t="s">
        <v>323</v>
      </c>
      <c r="B139" s="4" t="s">
        <v>324</v>
      </c>
      <c r="C139" s="4" t="s">
        <v>327</v>
      </c>
      <c r="D139" s="4" t="s">
        <v>328</v>
      </c>
      <c r="E139" s="4">
        <v>557</v>
      </c>
    </row>
    <row r="140" spans="1:5">
      <c r="A140" s="4" t="s">
        <v>329</v>
      </c>
      <c r="B140" s="4" t="s">
        <v>330</v>
      </c>
      <c r="C140" s="4" t="s">
        <v>331</v>
      </c>
      <c r="D140" s="4" t="s">
        <v>332</v>
      </c>
      <c r="E140" s="4">
        <v>939</v>
      </c>
    </row>
    <row r="141" spans="1:5">
      <c r="A141" s="4" t="s">
        <v>333</v>
      </c>
      <c r="B141" s="4" t="s">
        <v>334</v>
      </c>
      <c r="C141" s="4" t="s">
        <v>335</v>
      </c>
      <c r="D141" s="4" t="s">
        <v>336</v>
      </c>
      <c r="E141" s="4">
        <v>541</v>
      </c>
    </row>
    <row r="142" spans="1:5">
      <c r="A142" s="4" t="s">
        <v>337</v>
      </c>
      <c r="B142" s="4" t="s">
        <v>338</v>
      </c>
      <c r="C142" s="4" t="s">
        <v>339</v>
      </c>
      <c r="D142" s="4" t="s">
        <v>340</v>
      </c>
      <c r="E142" s="4">
        <v>758</v>
      </c>
    </row>
    <row r="143" spans="1:5">
      <c r="A143" s="4" t="s">
        <v>341</v>
      </c>
      <c r="B143" s="4" t="s">
        <v>342</v>
      </c>
      <c r="C143" s="4" t="s">
        <v>343</v>
      </c>
      <c r="D143" s="4" t="s">
        <v>344</v>
      </c>
      <c r="E143" s="4">
        <v>872</v>
      </c>
    </row>
    <row r="144" spans="1:5">
      <c r="A144" s="4" t="s">
        <v>345</v>
      </c>
      <c r="B144" s="4" t="s">
        <v>346</v>
      </c>
      <c r="C144" s="4" t="s">
        <v>347</v>
      </c>
      <c r="D144" s="4" t="s">
        <v>348</v>
      </c>
      <c r="E144" s="4">
        <v>1217</v>
      </c>
    </row>
    <row r="145" spans="1:5">
      <c r="A145" s="4" t="s">
        <v>345</v>
      </c>
      <c r="B145" s="4" t="s">
        <v>346</v>
      </c>
      <c r="C145" s="4" t="s">
        <v>349</v>
      </c>
      <c r="D145" s="4" t="s">
        <v>350</v>
      </c>
      <c r="E145" s="4">
        <v>8</v>
      </c>
    </row>
    <row r="146" spans="1:5">
      <c r="A146" s="4" t="s">
        <v>345</v>
      </c>
      <c r="B146" s="4" t="s">
        <v>346</v>
      </c>
      <c r="C146" s="4" t="s">
        <v>351</v>
      </c>
      <c r="D146" s="4" t="s">
        <v>352</v>
      </c>
      <c r="E146" s="4">
        <v>334</v>
      </c>
    </row>
    <row r="147" spans="1:5">
      <c r="A147" s="4" t="s">
        <v>353</v>
      </c>
      <c r="B147" s="4" t="s">
        <v>354</v>
      </c>
      <c r="C147" s="4" t="s">
        <v>355</v>
      </c>
      <c r="D147" s="4" t="s">
        <v>356</v>
      </c>
      <c r="E147" s="4">
        <v>112</v>
      </c>
    </row>
    <row r="148" spans="1:5">
      <c r="A148" s="4" t="s">
        <v>353</v>
      </c>
      <c r="B148" s="4" t="s">
        <v>354</v>
      </c>
      <c r="C148" s="4" t="s">
        <v>357</v>
      </c>
      <c r="D148" s="4" t="s">
        <v>358</v>
      </c>
      <c r="E148" s="4">
        <v>29</v>
      </c>
    </row>
    <row r="149" spans="1:5">
      <c r="A149" s="4" t="s">
        <v>353</v>
      </c>
      <c r="B149" s="4" t="s">
        <v>354</v>
      </c>
      <c r="C149" s="4" t="s">
        <v>359</v>
      </c>
      <c r="D149" s="4" t="s">
        <v>360</v>
      </c>
      <c r="E149" s="4">
        <v>93</v>
      </c>
    </row>
    <row r="150" spans="1:5">
      <c r="A150" s="4" t="s">
        <v>353</v>
      </c>
      <c r="B150" s="4" t="s">
        <v>354</v>
      </c>
      <c r="C150" s="4" t="s">
        <v>361</v>
      </c>
      <c r="D150" s="4" t="s">
        <v>362</v>
      </c>
      <c r="E150" s="4">
        <v>118</v>
      </c>
    </row>
    <row r="151" spans="1:5">
      <c r="A151" s="4" t="s">
        <v>353</v>
      </c>
      <c r="B151" s="4" t="s">
        <v>354</v>
      </c>
      <c r="C151" s="4" t="s">
        <v>363</v>
      </c>
      <c r="D151" s="4" t="s">
        <v>364</v>
      </c>
      <c r="E151" s="4">
        <v>197</v>
      </c>
    </row>
    <row r="152" spans="1:5">
      <c r="A152" s="4" t="s">
        <v>353</v>
      </c>
      <c r="B152" s="4" t="s">
        <v>354</v>
      </c>
      <c r="C152" s="4" t="s">
        <v>365</v>
      </c>
      <c r="D152" s="4" t="s">
        <v>366</v>
      </c>
      <c r="E152" s="4">
        <v>147</v>
      </c>
    </row>
    <row r="153" spans="1:5">
      <c r="A153" s="4" t="s">
        <v>353</v>
      </c>
      <c r="B153" s="4" t="s">
        <v>354</v>
      </c>
      <c r="C153" s="4" t="s">
        <v>367</v>
      </c>
      <c r="D153" s="4" t="s">
        <v>368</v>
      </c>
      <c r="E153" s="4">
        <v>82</v>
      </c>
    </row>
    <row r="154" spans="1:5">
      <c r="A154" s="4" t="s">
        <v>369</v>
      </c>
      <c r="B154" s="4" t="s">
        <v>370</v>
      </c>
      <c r="C154" s="4" t="s">
        <v>371</v>
      </c>
      <c r="D154" s="4" t="s">
        <v>372</v>
      </c>
      <c r="E154" s="4">
        <v>3227</v>
      </c>
    </row>
    <row r="155" spans="1:5">
      <c r="A155" s="4" t="s">
        <v>373</v>
      </c>
      <c r="B155" s="4" t="s">
        <v>374</v>
      </c>
      <c r="C155" s="4" t="s">
        <v>375</v>
      </c>
      <c r="D155" s="4" t="s">
        <v>376</v>
      </c>
      <c r="E155" s="4">
        <v>1062</v>
      </c>
    </row>
    <row r="156" spans="1:5">
      <c r="A156" s="4" t="s">
        <v>377</v>
      </c>
      <c r="B156" s="4" t="s">
        <v>378</v>
      </c>
      <c r="C156" s="4" t="s">
        <v>379</v>
      </c>
      <c r="D156" s="4" t="s">
        <v>380</v>
      </c>
      <c r="E156" s="4">
        <v>180</v>
      </c>
    </row>
    <row r="157" spans="1:5">
      <c r="A157" s="4" t="s">
        <v>381</v>
      </c>
      <c r="B157" s="4" t="s">
        <v>382</v>
      </c>
      <c r="C157" s="4" t="s">
        <v>383</v>
      </c>
      <c r="D157" s="4" t="s">
        <v>384</v>
      </c>
      <c r="E157" s="4">
        <v>1217</v>
      </c>
    </row>
    <row r="158" spans="1:5">
      <c r="A158" s="4" t="s">
        <v>385</v>
      </c>
      <c r="B158" s="4" t="s">
        <v>386</v>
      </c>
      <c r="C158" s="4" t="s">
        <v>387</v>
      </c>
      <c r="D158" s="4" t="s">
        <v>388</v>
      </c>
      <c r="E158" s="4">
        <v>788</v>
      </c>
    </row>
    <row r="159" spans="1:5">
      <c r="A159" s="4" t="s">
        <v>385</v>
      </c>
      <c r="B159" s="4" t="s">
        <v>386</v>
      </c>
      <c r="C159" s="4" t="s">
        <v>389</v>
      </c>
      <c r="D159" s="4" t="s">
        <v>390</v>
      </c>
      <c r="E159" s="4">
        <v>544</v>
      </c>
    </row>
    <row r="160" spans="1:5">
      <c r="A160" s="4" t="s">
        <v>385</v>
      </c>
      <c r="B160" s="4" t="s">
        <v>386</v>
      </c>
      <c r="C160" s="4" t="s">
        <v>391</v>
      </c>
      <c r="D160" s="4" t="s">
        <v>392</v>
      </c>
      <c r="E160" s="4">
        <v>149</v>
      </c>
    </row>
    <row r="161" spans="1:5">
      <c r="A161" s="4" t="s">
        <v>393</v>
      </c>
      <c r="B161" s="4" t="s">
        <v>394</v>
      </c>
      <c r="C161" s="4" t="s">
        <v>395</v>
      </c>
      <c r="D161" s="4" t="s">
        <v>396</v>
      </c>
      <c r="E161" s="4">
        <v>1155</v>
      </c>
    </row>
    <row r="162" spans="1:5">
      <c r="A162" s="4" t="s">
        <v>397</v>
      </c>
      <c r="B162" s="4" t="s">
        <v>398</v>
      </c>
      <c r="C162" s="4" t="s">
        <v>399</v>
      </c>
      <c r="D162" s="4" t="s">
        <v>400</v>
      </c>
      <c r="E162" s="4">
        <v>248</v>
      </c>
    </row>
    <row r="163" spans="1:5">
      <c r="A163" s="4" t="s">
        <v>397</v>
      </c>
      <c r="B163" s="4" t="s">
        <v>398</v>
      </c>
      <c r="C163" s="4" t="s">
        <v>401</v>
      </c>
      <c r="D163" s="4" t="s">
        <v>402</v>
      </c>
      <c r="E163" s="4">
        <v>619</v>
      </c>
    </row>
    <row r="164" spans="1:5">
      <c r="A164" s="4" t="s">
        <v>397</v>
      </c>
      <c r="B164" s="4" t="s">
        <v>398</v>
      </c>
      <c r="C164" s="4" t="s">
        <v>403</v>
      </c>
      <c r="D164" s="4" t="s">
        <v>404</v>
      </c>
      <c r="E164" s="4">
        <v>147</v>
      </c>
    </row>
    <row r="165" spans="1:5">
      <c r="A165" s="4" t="s">
        <v>397</v>
      </c>
      <c r="B165" s="4" t="s">
        <v>398</v>
      </c>
      <c r="C165" s="4" t="s">
        <v>405</v>
      </c>
      <c r="D165" s="4" t="s">
        <v>406</v>
      </c>
      <c r="E165" s="4">
        <v>483</v>
      </c>
    </row>
    <row r="166" spans="1:5">
      <c r="A166" s="4" t="s">
        <v>407</v>
      </c>
      <c r="B166" s="4" t="s">
        <v>408</v>
      </c>
      <c r="C166" s="4" t="s">
        <v>409</v>
      </c>
      <c r="D166" s="4" t="s">
        <v>408</v>
      </c>
      <c r="E166" s="4">
        <v>5550</v>
      </c>
    </row>
    <row r="167" spans="1:5">
      <c r="A167" s="4" t="s">
        <v>407</v>
      </c>
      <c r="B167" s="4" t="s">
        <v>408</v>
      </c>
      <c r="C167" s="4" t="s">
        <v>410</v>
      </c>
      <c r="D167" s="4" t="s">
        <v>411</v>
      </c>
      <c r="E167" s="4">
        <v>388</v>
      </c>
    </row>
    <row r="168" spans="1:5">
      <c r="A168" s="4" t="s">
        <v>407</v>
      </c>
      <c r="B168" s="4" t="s">
        <v>408</v>
      </c>
      <c r="C168" s="4" t="s">
        <v>412</v>
      </c>
      <c r="D168" s="4" t="s">
        <v>413</v>
      </c>
      <c r="E168" s="4">
        <v>1184</v>
      </c>
    </row>
    <row r="169" spans="1:5">
      <c r="A169" s="4" t="s">
        <v>407</v>
      </c>
      <c r="B169" s="4" t="s">
        <v>408</v>
      </c>
      <c r="C169" s="4" t="s">
        <v>414</v>
      </c>
      <c r="D169" s="4" t="s">
        <v>415</v>
      </c>
      <c r="E169" s="4">
        <v>1065</v>
      </c>
    </row>
    <row r="170" spans="1:5">
      <c r="A170" s="4" t="s">
        <v>416</v>
      </c>
      <c r="B170" s="4" t="s">
        <v>417</v>
      </c>
      <c r="C170" s="4" t="s">
        <v>418</v>
      </c>
      <c r="D170" s="4" t="s">
        <v>419</v>
      </c>
      <c r="E170" s="4">
        <v>1712</v>
      </c>
    </row>
    <row r="171" spans="1:5">
      <c r="A171" s="4" t="s">
        <v>420</v>
      </c>
      <c r="B171" s="4" t="s">
        <v>421</v>
      </c>
      <c r="C171" s="4" t="s">
        <v>422</v>
      </c>
      <c r="D171" s="4" t="s">
        <v>394</v>
      </c>
      <c r="E171" s="4">
        <v>1208</v>
      </c>
    </row>
    <row r="172" spans="1:5">
      <c r="A172" s="4" t="s">
        <v>423</v>
      </c>
      <c r="B172" s="4" t="s">
        <v>424</v>
      </c>
      <c r="C172" s="4" t="s">
        <v>146</v>
      </c>
      <c r="D172" s="4" t="s">
        <v>147</v>
      </c>
      <c r="E172" s="4">
        <v>52487</v>
      </c>
    </row>
    <row r="173" spans="1:5">
      <c r="A173" s="4" t="s">
        <v>423</v>
      </c>
      <c r="B173" s="4" t="s">
        <v>424</v>
      </c>
      <c r="C173" s="4" t="s">
        <v>150</v>
      </c>
      <c r="D173" s="4" t="s">
        <v>151</v>
      </c>
      <c r="E173" s="4">
        <v>14803</v>
      </c>
    </row>
    <row r="174" spans="1:5">
      <c r="A174" s="4" t="s">
        <v>423</v>
      </c>
      <c r="B174" s="4" t="s">
        <v>424</v>
      </c>
      <c r="C174" s="4" t="s">
        <v>425</v>
      </c>
      <c r="D174" s="4" t="s">
        <v>426</v>
      </c>
      <c r="E174" s="4">
        <v>23265</v>
      </c>
    </row>
    <row r="175" spans="1:5">
      <c r="A175" s="4" t="s">
        <v>423</v>
      </c>
      <c r="B175" s="4" t="s">
        <v>424</v>
      </c>
      <c r="C175" s="4" t="s">
        <v>301</v>
      </c>
      <c r="D175" s="4" t="s">
        <v>302</v>
      </c>
      <c r="E175" s="4">
        <v>19727</v>
      </c>
    </row>
    <row r="176" spans="1:5">
      <c r="A176" s="4" t="s">
        <v>427</v>
      </c>
      <c r="B176" s="4" t="s">
        <v>428</v>
      </c>
      <c r="C176" s="4" t="s">
        <v>28</v>
      </c>
      <c r="D176" s="4" t="s">
        <v>29</v>
      </c>
      <c r="E176" s="4">
        <v>12</v>
      </c>
    </row>
    <row r="177" spans="1:5">
      <c r="A177" s="4" t="s">
        <v>427</v>
      </c>
      <c r="B177" s="4" t="s">
        <v>428</v>
      </c>
      <c r="C177" s="4" t="s">
        <v>292</v>
      </c>
      <c r="D177" s="4" t="s">
        <v>293</v>
      </c>
      <c r="E177" s="4">
        <v>12</v>
      </c>
    </row>
    <row r="178" spans="1:5">
      <c r="A178" s="4" t="s">
        <v>427</v>
      </c>
      <c r="B178" s="4" t="s">
        <v>428</v>
      </c>
      <c r="C178" s="4" t="s">
        <v>429</v>
      </c>
      <c r="D178" s="4" t="s">
        <v>430</v>
      </c>
      <c r="E178" s="4">
        <v>1</v>
      </c>
    </row>
    <row r="179" spans="1:5">
      <c r="A179" s="4" t="s">
        <v>427</v>
      </c>
      <c r="B179" s="4" t="s">
        <v>428</v>
      </c>
      <c r="C179" s="4" t="s">
        <v>299</v>
      </c>
      <c r="D179" s="4" t="s">
        <v>300</v>
      </c>
      <c r="E179" s="4">
        <v>1</v>
      </c>
    </row>
    <row r="180" spans="1:5">
      <c r="A180" s="4" t="s">
        <v>427</v>
      </c>
      <c r="B180" s="4" t="s">
        <v>428</v>
      </c>
      <c r="C180" s="4" t="s">
        <v>301</v>
      </c>
      <c r="D180" s="4" t="s">
        <v>302</v>
      </c>
      <c r="E180" s="4">
        <v>45</v>
      </c>
    </row>
    <row r="181" spans="1:5">
      <c r="A181" s="4" t="s">
        <v>427</v>
      </c>
      <c r="B181" s="4" t="s">
        <v>428</v>
      </c>
      <c r="C181" s="4" t="s">
        <v>431</v>
      </c>
      <c r="D181" s="4" t="s">
        <v>432</v>
      </c>
      <c r="E181" s="4">
        <v>10</v>
      </c>
    </row>
    <row r="182" spans="1:5">
      <c r="A182" s="4" t="s">
        <v>433</v>
      </c>
      <c r="B182" s="4" t="s">
        <v>434</v>
      </c>
      <c r="C182" s="4" t="s">
        <v>435</v>
      </c>
      <c r="D182" s="4" t="s">
        <v>436</v>
      </c>
      <c r="E182" s="4">
        <v>16</v>
      </c>
    </row>
    <row r="183" spans="1:5">
      <c r="A183" s="4" t="s">
        <v>433</v>
      </c>
      <c r="B183" s="4" t="s">
        <v>434</v>
      </c>
      <c r="C183" s="4" t="s">
        <v>431</v>
      </c>
      <c r="D183" s="4" t="s">
        <v>432</v>
      </c>
      <c r="E183" s="4">
        <v>1</v>
      </c>
    </row>
    <row r="184" spans="1:5">
      <c r="A184" s="4" t="s">
        <v>433</v>
      </c>
      <c r="B184" s="4" t="s">
        <v>434</v>
      </c>
      <c r="C184" s="4" t="s">
        <v>437</v>
      </c>
      <c r="D184" s="4" t="s">
        <v>438</v>
      </c>
      <c r="E184" s="4">
        <v>1</v>
      </c>
    </row>
    <row r="185" spans="1:5">
      <c r="A185" s="4" t="s">
        <v>439</v>
      </c>
      <c r="B185" s="4" t="s">
        <v>440</v>
      </c>
      <c r="C185" s="4" t="s">
        <v>28</v>
      </c>
      <c r="D185" s="4" t="s">
        <v>29</v>
      </c>
      <c r="E185" s="4">
        <v>2</v>
      </c>
    </row>
    <row r="186" spans="1:5">
      <c r="A186" s="4" t="s">
        <v>439</v>
      </c>
      <c r="B186" s="4" t="s">
        <v>440</v>
      </c>
      <c r="C186" s="4" t="s">
        <v>441</v>
      </c>
      <c r="D186" s="4" t="s">
        <v>442</v>
      </c>
      <c r="E186" s="4">
        <v>5</v>
      </c>
    </row>
    <row r="187" spans="1:5">
      <c r="A187" s="4" t="s">
        <v>439</v>
      </c>
      <c r="B187" s="4" t="s">
        <v>440</v>
      </c>
      <c r="C187" s="4" t="s">
        <v>429</v>
      </c>
      <c r="D187" s="4" t="s">
        <v>430</v>
      </c>
      <c r="E187" s="4">
        <v>1</v>
      </c>
    </row>
    <row r="188" spans="1:5">
      <c r="A188" s="4" t="s">
        <v>439</v>
      </c>
      <c r="B188" s="4" t="s">
        <v>440</v>
      </c>
      <c r="C188" s="4" t="s">
        <v>431</v>
      </c>
      <c r="D188" s="4" t="s">
        <v>432</v>
      </c>
      <c r="E188" s="4">
        <v>4</v>
      </c>
    </row>
    <row r="189" spans="1:5">
      <c r="A189" s="4" t="s">
        <v>439</v>
      </c>
      <c r="B189" s="4" t="s">
        <v>440</v>
      </c>
      <c r="C189" s="4" t="s">
        <v>443</v>
      </c>
      <c r="D189" s="4" t="s">
        <v>444</v>
      </c>
      <c r="E189" s="4">
        <v>3</v>
      </c>
    </row>
    <row r="190" spans="1:5">
      <c r="A190" s="4" t="s">
        <v>5</v>
      </c>
      <c r="B190" s="4" t="s">
        <v>6</v>
      </c>
      <c r="C190" s="4" t="s">
        <v>7</v>
      </c>
      <c r="D190" s="4" t="s">
        <v>6</v>
      </c>
      <c r="E190" s="4">
        <v>12421</v>
      </c>
    </row>
    <row r="191" spans="1:5">
      <c r="A191" s="4" t="s">
        <v>5</v>
      </c>
      <c r="B191" s="4" t="s">
        <v>6</v>
      </c>
      <c r="C191" s="4" t="s">
        <v>445</v>
      </c>
      <c r="D191" s="4" t="s">
        <v>446</v>
      </c>
      <c r="E191" s="4">
        <v>3946</v>
      </c>
    </row>
    <row r="192" spans="1:5">
      <c r="A192" s="4" t="s">
        <v>5</v>
      </c>
      <c r="B192" s="4" t="s">
        <v>6</v>
      </c>
      <c r="C192" s="4" t="s">
        <v>112</v>
      </c>
      <c r="D192" s="4" t="s">
        <v>113</v>
      </c>
      <c r="E192" s="4">
        <v>491</v>
      </c>
    </row>
    <row r="193" spans="1:5">
      <c r="A193" s="4" t="s">
        <v>5</v>
      </c>
      <c r="B193" s="4" t="s">
        <v>6</v>
      </c>
      <c r="C193" s="4" t="s">
        <v>447</v>
      </c>
      <c r="D193" s="4" t="s">
        <v>448</v>
      </c>
      <c r="E193" s="4">
        <v>76</v>
      </c>
    </row>
    <row r="194" spans="1:5">
      <c r="A194" s="4" t="s">
        <v>5</v>
      </c>
      <c r="B194" s="4" t="s">
        <v>6</v>
      </c>
      <c r="C194" s="4" t="s">
        <v>449</v>
      </c>
      <c r="D194" s="4" t="s">
        <v>450</v>
      </c>
      <c r="E194" s="4">
        <v>413</v>
      </c>
    </row>
    <row r="195" spans="1:5">
      <c r="A195" s="4" t="s">
        <v>5</v>
      </c>
      <c r="B195" s="4" t="s">
        <v>6</v>
      </c>
      <c r="C195" s="4" t="s">
        <v>116</v>
      </c>
      <c r="D195" s="4" t="s">
        <v>117</v>
      </c>
      <c r="E195" s="4">
        <v>1740</v>
      </c>
    </row>
    <row r="196" spans="1:5">
      <c r="A196" s="4" t="s">
        <v>5</v>
      </c>
      <c r="B196" s="4" t="s">
        <v>6</v>
      </c>
      <c r="C196" s="4" t="s">
        <v>451</v>
      </c>
      <c r="D196" s="4" t="s">
        <v>452</v>
      </c>
      <c r="E196" s="4">
        <v>92</v>
      </c>
    </row>
    <row r="197" spans="1:5">
      <c r="A197" s="4" t="s">
        <v>5</v>
      </c>
      <c r="B197" s="4" t="s">
        <v>6</v>
      </c>
      <c r="C197" s="4" t="s">
        <v>425</v>
      </c>
      <c r="D197" s="4" t="s">
        <v>426</v>
      </c>
      <c r="E197" s="4">
        <v>110</v>
      </c>
    </row>
    <row r="198" spans="1:5">
      <c r="A198" s="4" t="s">
        <v>5</v>
      </c>
      <c r="B198" s="4" t="s">
        <v>6</v>
      </c>
      <c r="C198" s="4" t="s">
        <v>8</v>
      </c>
      <c r="D198" s="4" t="s">
        <v>9</v>
      </c>
      <c r="E198" s="4">
        <v>42</v>
      </c>
    </row>
    <row r="199" spans="1:5">
      <c r="A199" s="4" t="s">
        <v>5</v>
      </c>
      <c r="B199" s="4" t="s">
        <v>6</v>
      </c>
      <c r="C199" s="4" t="s">
        <v>453</v>
      </c>
      <c r="D199" s="4" t="s">
        <v>454</v>
      </c>
      <c r="E199" s="4">
        <v>62</v>
      </c>
    </row>
    <row r="200" spans="1:5">
      <c r="A200" s="4" t="s">
        <v>5</v>
      </c>
      <c r="B200" s="4" t="s">
        <v>6</v>
      </c>
      <c r="C200" s="4" t="s">
        <v>455</v>
      </c>
      <c r="D200" s="4" t="s">
        <v>456</v>
      </c>
      <c r="E200" s="4">
        <v>55</v>
      </c>
    </row>
    <row r="201" spans="1:5">
      <c r="A201" s="4" t="s">
        <v>5</v>
      </c>
      <c r="B201" s="4" t="s">
        <v>6</v>
      </c>
      <c r="C201" s="4" t="s">
        <v>457</v>
      </c>
      <c r="D201" s="4" t="s">
        <v>458</v>
      </c>
      <c r="E201" s="4">
        <v>112</v>
      </c>
    </row>
    <row r="202" spans="1:5">
      <c r="A202" s="4" t="s">
        <v>5</v>
      </c>
      <c r="B202" s="4" t="s">
        <v>6</v>
      </c>
      <c r="C202" s="4" t="s">
        <v>435</v>
      </c>
      <c r="D202" s="4" t="s">
        <v>436</v>
      </c>
      <c r="E202" s="4">
        <v>3249</v>
      </c>
    </row>
    <row r="203" spans="1:5">
      <c r="A203" s="4" t="s">
        <v>5</v>
      </c>
      <c r="B203" s="4" t="s">
        <v>6</v>
      </c>
      <c r="C203" s="4" t="s">
        <v>122</v>
      </c>
      <c r="D203" s="4" t="s">
        <v>123</v>
      </c>
      <c r="E203" s="4">
        <v>30</v>
      </c>
    </row>
    <row r="204" spans="1:5">
      <c r="A204" s="4" t="s">
        <v>5</v>
      </c>
      <c r="B204" s="4" t="s">
        <v>6</v>
      </c>
      <c r="C204" s="4" t="s">
        <v>459</v>
      </c>
      <c r="D204" s="4" t="s">
        <v>460</v>
      </c>
      <c r="E204" s="4">
        <v>667</v>
      </c>
    </row>
    <row r="205" spans="1:5">
      <c r="A205" s="4" t="s">
        <v>5</v>
      </c>
      <c r="B205" s="4" t="s">
        <v>6</v>
      </c>
      <c r="C205" s="4" t="s">
        <v>461</v>
      </c>
      <c r="D205" s="4" t="s">
        <v>462</v>
      </c>
      <c r="E205" s="4">
        <v>2</v>
      </c>
    </row>
    <row r="206" spans="1:5">
      <c r="A206" s="4" t="s">
        <v>5</v>
      </c>
      <c r="B206" s="4" t="s">
        <v>6</v>
      </c>
      <c r="C206" s="4" t="s">
        <v>463</v>
      </c>
      <c r="D206" s="4" t="s">
        <v>464</v>
      </c>
      <c r="E206" s="4">
        <v>3</v>
      </c>
    </row>
    <row r="207" spans="1:5">
      <c r="A207" s="4" t="s">
        <v>5</v>
      </c>
      <c r="B207" s="4" t="s">
        <v>6</v>
      </c>
      <c r="C207" s="4" t="s">
        <v>465</v>
      </c>
      <c r="D207" s="4" t="s">
        <v>466</v>
      </c>
      <c r="E207" s="4">
        <v>1326</v>
      </c>
    </row>
    <row r="208" spans="1:5">
      <c r="A208" s="4" t="s">
        <v>5</v>
      </c>
      <c r="B208" s="4" t="s">
        <v>6</v>
      </c>
      <c r="C208" s="4" t="s">
        <v>305</v>
      </c>
      <c r="D208" s="4" t="s">
        <v>306</v>
      </c>
      <c r="E208" s="4">
        <v>172</v>
      </c>
    </row>
    <row r="209" spans="1:5">
      <c r="A209" s="4" t="s">
        <v>5</v>
      </c>
      <c r="B209" s="4" t="s">
        <v>6</v>
      </c>
      <c r="C209" s="4" t="s">
        <v>467</v>
      </c>
      <c r="D209" s="4" t="s">
        <v>468</v>
      </c>
      <c r="E209" s="4">
        <v>78</v>
      </c>
    </row>
    <row r="210" spans="1:5">
      <c r="A210" s="4" t="s">
        <v>5</v>
      </c>
      <c r="B210" s="4" t="s">
        <v>6</v>
      </c>
      <c r="C210" s="4" t="s">
        <v>469</v>
      </c>
      <c r="D210" s="4" t="s">
        <v>470</v>
      </c>
      <c r="E210" s="4">
        <v>236</v>
      </c>
    </row>
    <row r="211" spans="1:5">
      <c r="A211" s="4" t="s">
        <v>5</v>
      </c>
      <c r="B211" s="4" t="s">
        <v>6</v>
      </c>
      <c r="C211" s="4" t="s">
        <v>471</v>
      </c>
      <c r="D211" s="4" t="s">
        <v>472</v>
      </c>
      <c r="E211" s="4">
        <v>419</v>
      </c>
    </row>
    <row r="212" spans="1:5">
      <c r="A212" s="4" t="s">
        <v>5</v>
      </c>
      <c r="B212" s="4" t="s">
        <v>6</v>
      </c>
      <c r="C212" s="4" t="s">
        <v>124</v>
      </c>
      <c r="D212" s="4" t="s">
        <v>125</v>
      </c>
      <c r="E212" s="4">
        <v>22</v>
      </c>
    </row>
    <row r="213" spans="1:5">
      <c r="A213" s="4" t="s">
        <v>5</v>
      </c>
      <c r="B213" s="4" t="s">
        <v>6</v>
      </c>
      <c r="C213" s="4" t="s">
        <v>473</v>
      </c>
      <c r="D213" s="4" t="s">
        <v>474</v>
      </c>
      <c r="E213" s="4">
        <v>747</v>
      </c>
    </row>
    <row r="214" spans="1:5">
      <c r="A214" s="4" t="s">
        <v>5</v>
      </c>
      <c r="B214" s="4" t="s">
        <v>6</v>
      </c>
      <c r="C214" s="4" t="s">
        <v>475</v>
      </c>
      <c r="D214" s="4" t="s">
        <v>476</v>
      </c>
      <c r="E214" s="4">
        <v>2557</v>
      </c>
    </row>
    <row r="215" spans="1:5">
      <c r="A215" s="4" t="s">
        <v>5</v>
      </c>
      <c r="B215" s="4" t="s">
        <v>6</v>
      </c>
      <c r="C215" s="4" t="s">
        <v>477</v>
      </c>
      <c r="D215" s="4" t="s">
        <v>478</v>
      </c>
      <c r="E215" s="4">
        <v>21</v>
      </c>
    </row>
    <row r="216" spans="1:5">
      <c r="A216" s="4" t="s">
        <v>5</v>
      </c>
      <c r="B216" s="4" t="s">
        <v>6</v>
      </c>
      <c r="C216" s="4" t="s">
        <v>479</v>
      </c>
      <c r="D216" s="4" t="s">
        <v>480</v>
      </c>
      <c r="E216" s="4">
        <v>117</v>
      </c>
    </row>
    <row r="217" spans="1:5">
      <c r="A217" s="4" t="s">
        <v>5</v>
      </c>
      <c r="B217" s="4" t="s">
        <v>6</v>
      </c>
      <c r="C217" s="4" t="s">
        <v>128</v>
      </c>
      <c r="D217" s="4" t="s">
        <v>129</v>
      </c>
      <c r="E217" s="4">
        <v>308</v>
      </c>
    </row>
    <row r="218" spans="1:5">
      <c r="A218" s="4" t="s">
        <v>5</v>
      </c>
      <c r="B218" s="4" t="s">
        <v>6</v>
      </c>
      <c r="C218" s="4" t="s">
        <v>481</v>
      </c>
      <c r="D218" s="4" t="s">
        <v>482</v>
      </c>
      <c r="E218" s="4">
        <v>1192</v>
      </c>
    </row>
    <row r="219" spans="1:5">
      <c r="A219" s="4" t="s">
        <v>5</v>
      </c>
      <c r="B219" s="4" t="s">
        <v>6</v>
      </c>
      <c r="C219" s="4" t="s">
        <v>483</v>
      </c>
      <c r="D219" s="4" t="s">
        <v>484</v>
      </c>
      <c r="E219" s="4">
        <v>423</v>
      </c>
    </row>
    <row r="220" spans="1:5">
      <c r="A220" s="4" t="s">
        <v>5</v>
      </c>
      <c r="B220" s="4" t="s">
        <v>6</v>
      </c>
      <c r="C220" s="4" t="s">
        <v>485</v>
      </c>
      <c r="D220" s="4" t="s">
        <v>486</v>
      </c>
      <c r="E220" s="4">
        <v>81</v>
      </c>
    </row>
    <row r="221" spans="1:5">
      <c r="A221" s="4" t="s">
        <v>5</v>
      </c>
      <c r="B221" s="4" t="s">
        <v>6</v>
      </c>
      <c r="C221" s="4" t="s">
        <v>487</v>
      </c>
      <c r="D221" s="4" t="s">
        <v>488</v>
      </c>
      <c r="E221" s="4">
        <v>491</v>
      </c>
    </row>
    <row r="222" spans="1:5">
      <c r="A222" s="4" t="s">
        <v>5</v>
      </c>
      <c r="B222" s="4" t="s">
        <v>6</v>
      </c>
      <c r="C222" s="4" t="s">
        <v>489</v>
      </c>
      <c r="D222" s="4" t="s">
        <v>490</v>
      </c>
      <c r="E222" s="4">
        <v>4</v>
      </c>
    </row>
    <row r="223" spans="1:5">
      <c r="A223" s="4" t="s">
        <v>5</v>
      </c>
      <c r="B223" s="4" t="s">
        <v>6</v>
      </c>
      <c r="C223" s="4" t="s">
        <v>10</v>
      </c>
      <c r="D223" s="4" t="s">
        <v>11</v>
      </c>
      <c r="E223" s="4">
        <v>879</v>
      </c>
    </row>
    <row r="224" spans="1:5">
      <c r="A224" s="4" t="s">
        <v>5</v>
      </c>
      <c r="B224" s="4" t="s">
        <v>6</v>
      </c>
      <c r="C224" s="4" t="s">
        <v>491</v>
      </c>
      <c r="D224" s="4" t="s">
        <v>492</v>
      </c>
      <c r="E224" s="4">
        <v>1738</v>
      </c>
    </row>
    <row r="225" spans="1:5">
      <c r="A225" s="4" t="s">
        <v>5</v>
      </c>
      <c r="B225" s="4" t="s">
        <v>6</v>
      </c>
      <c r="C225" s="4" t="s">
        <v>493</v>
      </c>
      <c r="D225" s="4" t="s">
        <v>494</v>
      </c>
      <c r="E225" s="4">
        <v>98</v>
      </c>
    </row>
    <row r="226" spans="1:5">
      <c r="A226" s="4" t="s">
        <v>5</v>
      </c>
      <c r="B226" s="4" t="s">
        <v>6</v>
      </c>
      <c r="C226" s="4" t="s">
        <v>495</v>
      </c>
      <c r="D226" s="4" t="s">
        <v>496</v>
      </c>
      <c r="E226" s="4">
        <v>335</v>
      </c>
    </row>
    <row r="227" spans="1:5">
      <c r="A227" s="4" t="s">
        <v>5</v>
      </c>
      <c r="B227" s="4" t="s">
        <v>6</v>
      </c>
      <c r="C227" s="4" t="s">
        <v>497</v>
      </c>
      <c r="D227" s="4" t="s">
        <v>498</v>
      </c>
      <c r="E227" s="4">
        <v>821</v>
      </c>
    </row>
    <row r="228" spans="1:5">
      <c r="A228" s="4" t="s">
        <v>5</v>
      </c>
      <c r="B228" s="4" t="s">
        <v>6</v>
      </c>
      <c r="C228" s="4" t="s">
        <v>499</v>
      </c>
      <c r="D228" s="4" t="s">
        <v>500</v>
      </c>
      <c r="E228" s="4">
        <v>6</v>
      </c>
    </row>
    <row r="229" spans="1:5">
      <c r="A229" s="4" t="s">
        <v>5</v>
      </c>
      <c r="B229" s="4" t="s">
        <v>6</v>
      </c>
      <c r="C229" s="4" t="s">
        <v>501</v>
      </c>
      <c r="D229" s="4" t="s">
        <v>502</v>
      </c>
      <c r="E229" s="4">
        <v>140</v>
      </c>
    </row>
    <row r="230" spans="1:5">
      <c r="A230" s="4" t="s">
        <v>5</v>
      </c>
      <c r="B230" s="4" t="s">
        <v>6</v>
      </c>
      <c r="C230" s="4" t="s">
        <v>503</v>
      </c>
      <c r="D230" s="4" t="s">
        <v>504</v>
      </c>
      <c r="E230" s="4">
        <v>130</v>
      </c>
    </row>
    <row r="231" spans="1:5">
      <c r="A231" s="4" t="s">
        <v>5</v>
      </c>
      <c r="B231" s="4" t="s">
        <v>6</v>
      </c>
      <c r="C231" s="4" t="s">
        <v>505</v>
      </c>
      <c r="D231" s="4" t="s">
        <v>506</v>
      </c>
      <c r="E231" s="4">
        <v>867</v>
      </c>
    </row>
    <row r="232" spans="1:5">
      <c r="A232" s="4" t="s">
        <v>5</v>
      </c>
      <c r="B232" s="4" t="s">
        <v>6</v>
      </c>
      <c r="C232" s="4" t="s">
        <v>507</v>
      </c>
      <c r="D232" s="4" t="s">
        <v>508</v>
      </c>
      <c r="E232" s="4">
        <v>278</v>
      </c>
    </row>
    <row r="233" spans="1:5">
      <c r="A233" s="4" t="s">
        <v>5</v>
      </c>
      <c r="B233" s="4" t="s">
        <v>6</v>
      </c>
      <c r="C233" s="4" t="s">
        <v>509</v>
      </c>
      <c r="D233" s="4" t="s">
        <v>510</v>
      </c>
      <c r="E233" s="4">
        <v>5418</v>
      </c>
    </row>
    <row r="234" spans="1:5">
      <c r="A234" s="4" t="s">
        <v>5</v>
      </c>
      <c r="B234" s="4" t="s">
        <v>6</v>
      </c>
      <c r="C234" s="4" t="s">
        <v>511</v>
      </c>
      <c r="D234" s="4" t="s">
        <v>512</v>
      </c>
      <c r="E234" s="4">
        <v>304</v>
      </c>
    </row>
    <row r="235" spans="1:5">
      <c r="A235" s="4" t="s">
        <v>5</v>
      </c>
      <c r="B235" s="4" t="s">
        <v>6</v>
      </c>
      <c r="C235" s="4" t="s">
        <v>513</v>
      </c>
      <c r="D235" s="4" t="s">
        <v>514</v>
      </c>
      <c r="E235" s="4">
        <v>1144</v>
      </c>
    </row>
    <row r="236" spans="1:5">
      <c r="A236" s="4" t="s">
        <v>5</v>
      </c>
      <c r="B236" s="4" t="s">
        <v>6</v>
      </c>
      <c r="C236" s="4" t="s">
        <v>515</v>
      </c>
      <c r="D236" s="4" t="s">
        <v>516</v>
      </c>
      <c r="E236" s="4">
        <v>3</v>
      </c>
    </row>
    <row r="237" spans="1:5">
      <c r="A237" s="4" t="s">
        <v>5</v>
      </c>
      <c r="B237" s="4" t="s">
        <v>6</v>
      </c>
      <c r="C237" s="4" t="s">
        <v>517</v>
      </c>
      <c r="D237" s="4" t="s">
        <v>518</v>
      </c>
      <c r="E237" s="4">
        <v>156</v>
      </c>
    </row>
    <row r="238" spans="1:5">
      <c r="A238" s="4" t="s">
        <v>5</v>
      </c>
      <c r="B238" s="4" t="s">
        <v>6</v>
      </c>
      <c r="C238" s="4" t="s">
        <v>519</v>
      </c>
      <c r="D238" s="4" t="s">
        <v>520</v>
      </c>
      <c r="E238" s="4">
        <v>259</v>
      </c>
    </row>
    <row r="239" spans="1:5">
      <c r="A239" s="4" t="s">
        <v>5</v>
      </c>
      <c r="B239" s="4" t="s">
        <v>6</v>
      </c>
      <c r="C239" s="4" t="s">
        <v>521</v>
      </c>
      <c r="D239" s="4" t="s">
        <v>522</v>
      </c>
      <c r="E239" s="4">
        <v>368</v>
      </c>
    </row>
    <row r="240" spans="1:5">
      <c r="A240" s="4" t="s">
        <v>5</v>
      </c>
      <c r="B240" s="4" t="s">
        <v>6</v>
      </c>
      <c r="C240" s="4" t="s">
        <v>12</v>
      </c>
      <c r="D240" s="4" t="s">
        <v>13</v>
      </c>
      <c r="E240" s="4">
        <v>63</v>
      </c>
    </row>
    <row r="241" spans="1:5">
      <c r="A241" s="4" t="s">
        <v>5</v>
      </c>
      <c r="B241" s="4" t="s">
        <v>6</v>
      </c>
      <c r="C241" s="4" t="s">
        <v>523</v>
      </c>
      <c r="D241" s="4" t="s">
        <v>524</v>
      </c>
      <c r="E241" s="4">
        <v>30</v>
      </c>
    </row>
    <row r="242" spans="1:5">
      <c r="A242" s="4" t="s">
        <v>5</v>
      </c>
      <c r="B242" s="4" t="s">
        <v>6</v>
      </c>
      <c r="C242" s="4" t="s">
        <v>525</v>
      </c>
      <c r="D242" s="4" t="s">
        <v>526</v>
      </c>
      <c r="E242" s="4">
        <v>587</v>
      </c>
    </row>
    <row r="243" spans="1:5">
      <c r="A243" s="4" t="s">
        <v>5</v>
      </c>
      <c r="B243" s="4" t="s">
        <v>6</v>
      </c>
      <c r="C243" s="4" t="s">
        <v>527</v>
      </c>
      <c r="D243" s="4" t="s">
        <v>528</v>
      </c>
      <c r="E243" s="4">
        <v>331</v>
      </c>
    </row>
    <row r="244" spans="1:5">
      <c r="A244" s="4" t="s">
        <v>5</v>
      </c>
      <c r="B244" s="4" t="s">
        <v>6</v>
      </c>
      <c r="C244" s="4" t="s">
        <v>529</v>
      </c>
      <c r="D244" s="4" t="s">
        <v>530</v>
      </c>
      <c r="E244" s="4">
        <v>93</v>
      </c>
    </row>
    <row r="245" spans="1:5">
      <c r="A245" s="4" t="s">
        <v>5</v>
      </c>
      <c r="B245" s="4" t="s">
        <v>6</v>
      </c>
      <c r="C245" s="4" t="s">
        <v>531</v>
      </c>
      <c r="D245" s="4" t="s">
        <v>532</v>
      </c>
      <c r="E245" s="4">
        <v>112</v>
      </c>
    </row>
    <row r="246" spans="1:5">
      <c r="A246" s="4" t="s">
        <v>5</v>
      </c>
      <c r="B246" s="4" t="s">
        <v>6</v>
      </c>
      <c r="C246" s="4" t="s">
        <v>533</v>
      </c>
      <c r="D246" s="4" t="s">
        <v>534</v>
      </c>
      <c r="E246" s="4">
        <v>147</v>
      </c>
    </row>
    <row r="247" spans="1:5">
      <c r="A247" s="4" t="s">
        <v>5</v>
      </c>
      <c r="B247" s="4" t="s">
        <v>6</v>
      </c>
      <c r="C247" s="4" t="s">
        <v>535</v>
      </c>
      <c r="D247" s="4" t="s">
        <v>536</v>
      </c>
      <c r="E247" s="4">
        <v>601</v>
      </c>
    </row>
    <row r="248" spans="1:5">
      <c r="A248" s="4" t="s">
        <v>5</v>
      </c>
      <c r="B248" s="4" t="s">
        <v>6</v>
      </c>
      <c r="C248" s="4" t="s">
        <v>537</v>
      </c>
      <c r="D248" s="4" t="s">
        <v>538</v>
      </c>
      <c r="E248" s="4">
        <v>104</v>
      </c>
    </row>
    <row r="249" spans="1:5">
      <c r="A249" s="4" t="s">
        <v>5</v>
      </c>
      <c r="B249" s="4" t="s">
        <v>6</v>
      </c>
      <c r="C249" s="4" t="s">
        <v>258</v>
      </c>
      <c r="D249" s="4" t="s">
        <v>259</v>
      </c>
      <c r="E249" s="4">
        <v>400</v>
      </c>
    </row>
    <row r="250" spans="1:5">
      <c r="A250" s="4" t="s">
        <v>5</v>
      </c>
      <c r="B250" s="4" t="s">
        <v>6</v>
      </c>
      <c r="C250" s="4" t="s">
        <v>443</v>
      </c>
      <c r="D250" s="4" t="s">
        <v>444</v>
      </c>
      <c r="E250" s="4">
        <v>9278</v>
      </c>
    </row>
    <row r="251" spans="1:5">
      <c r="A251" s="4" t="s">
        <v>5</v>
      </c>
      <c r="B251" s="4" t="s">
        <v>6</v>
      </c>
      <c r="C251" s="4" t="s">
        <v>539</v>
      </c>
      <c r="D251" s="4" t="s">
        <v>540</v>
      </c>
      <c r="E251" s="4">
        <v>1221</v>
      </c>
    </row>
    <row r="252" spans="1:5">
      <c r="A252" s="4" t="s">
        <v>5</v>
      </c>
      <c r="B252" s="4" t="s">
        <v>6</v>
      </c>
      <c r="C252" s="4" t="s">
        <v>541</v>
      </c>
      <c r="D252" s="4" t="s">
        <v>542</v>
      </c>
      <c r="E252" s="4">
        <v>1903</v>
      </c>
    </row>
    <row r="253" spans="1:5">
      <c r="A253" s="4" t="s">
        <v>5</v>
      </c>
      <c r="B253" s="4" t="s">
        <v>6</v>
      </c>
      <c r="C253" s="4" t="s">
        <v>138</v>
      </c>
      <c r="D253" s="4" t="s">
        <v>139</v>
      </c>
      <c r="E253" s="4">
        <v>3409</v>
      </c>
    </row>
    <row r="254" spans="1:5">
      <c r="A254" s="4" t="s">
        <v>5</v>
      </c>
      <c r="B254" s="4" t="s">
        <v>6</v>
      </c>
      <c r="C254" s="4" t="s">
        <v>140</v>
      </c>
      <c r="D254" s="4" t="s">
        <v>141</v>
      </c>
      <c r="E254" s="4">
        <v>3669</v>
      </c>
    </row>
    <row r="255" spans="1:5">
      <c r="A255" s="4" t="s">
        <v>5</v>
      </c>
      <c r="B255" s="4" t="s">
        <v>6</v>
      </c>
      <c r="C255" s="4" t="s">
        <v>543</v>
      </c>
      <c r="D255" s="4" t="s">
        <v>544</v>
      </c>
      <c r="E255" s="4">
        <v>26</v>
      </c>
    </row>
    <row r="256" spans="1:5">
      <c r="A256" s="4" t="s">
        <v>5</v>
      </c>
      <c r="B256" s="4" t="s">
        <v>6</v>
      </c>
      <c r="C256" s="4" t="s">
        <v>545</v>
      </c>
      <c r="D256" s="4" t="s">
        <v>546</v>
      </c>
      <c r="E256" s="4">
        <v>1052</v>
      </c>
    </row>
    <row r="257" spans="1:5">
      <c r="A257" s="4" t="s">
        <v>5</v>
      </c>
      <c r="B257" s="4" t="s">
        <v>6</v>
      </c>
      <c r="C257" s="4" t="s">
        <v>547</v>
      </c>
      <c r="D257" s="4" t="s">
        <v>548</v>
      </c>
      <c r="E257" s="4">
        <v>66</v>
      </c>
    </row>
    <row r="258" spans="1:5">
      <c r="A258" s="4" t="s">
        <v>5</v>
      </c>
      <c r="B258" s="4" t="s">
        <v>6</v>
      </c>
      <c r="C258" s="4" t="s">
        <v>549</v>
      </c>
      <c r="D258" s="4" t="s">
        <v>550</v>
      </c>
      <c r="E258" s="4">
        <v>277</v>
      </c>
    </row>
    <row r="259" spans="1:5">
      <c r="A259" s="4" t="s">
        <v>5</v>
      </c>
      <c r="B259" s="4" t="s">
        <v>6</v>
      </c>
      <c r="C259" s="4" t="s">
        <v>551</v>
      </c>
      <c r="D259" s="4" t="s">
        <v>552</v>
      </c>
      <c r="E259" s="4">
        <v>7411</v>
      </c>
    </row>
    <row r="260" spans="1:5">
      <c r="A260" s="4" t="s">
        <v>5</v>
      </c>
      <c r="B260" s="4" t="s">
        <v>6</v>
      </c>
      <c r="C260" s="4" t="s">
        <v>553</v>
      </c>
      <c r="D260" s="4" t="s">
        <v>554</v>
      </c>
      <c r="E260" s="4">
        <v>1558</v>
      </c>
    </row>
    <row r="261" spans="1:5">
      <c r="A261" s="4" t="s">
        <v>5</v>
      </c>
      <c r="B261" s="4" t="s">
        <v>6</v>
      </c>
      <c r="C261" s="4" t="s">
        <v>555</v>
      </c>
      <c r="D261" s="4" t="s">
        <v>556</v>
      </c>
      <c r="E261" s="4">
        <v>44</v>
      </c>
    </row>
    <row r="262" spans="1:5">
      <c r="A262" s="4" t="s">
        <v>5</v>
      </c>
      <c r="B262" s="4" t="s">
        <v>6</v>
      </c>
      <c r="C262" s="4" t="s">
        <v>14</v>
      </c>
      <c r="D262" s="4" t="s">
        <v>15</v>
      </c>
      <c r="E262" s="4">
        <v>541</v>
      </c>
    </row>
    <row r="263" spans="1:5">
      <c r="A263" s="4" t="s">
        <v>5</v>
      </c>
      <c r="B263" s="4" t="s">
        <v>6</v>
      </c>
      <c r="C263" s="4" t="s">
        <v>557</v>
      </c>
      <c r="D263" s="4" t="s">
        <v>558</v>
      </c>
      <c r="E263" s="4">
        <v>3276868</v>
      </c>
    </row>
    <row r="264" spans="1:5">
      <c r="A264" s="4" t="s">
        <v>16</v>
      </c>
      <c r="B264" s="4" t="s">
        <v>17</v>
      </c>
      <c r="C264" s="4" t="s">
        <v>559</v>
      </c>
      <c r="D264" s="4" t="s">
        <v>560</v>
      </c>
      <c r="E264" s="4">
        <v>1447</v>
      </c>
    </row>
    <row r="265" spans="1:5">
      <c r="A265" s="4" t="s">
        <v>16</v>
      </c>
      <c r="B265" s="4" t="s">
        <v>17</v>
      </c>
      <c r="C265" s="4" t="s">
        <v>485</v>
      </c>
      <c r="D265" s="4" t="s">
        <v>486</v>
      </c>
      <c r="E265" s="4">
        <v>250</v>
      </c>
    </row>
    <row r="266" spans="1:5">
      <c r="A266" s="4" t="s">
        <v>16</v>
      </c>
      <c r="B266" s="4" t="s">
        <v>17</v>
      </c>
      <c r="C266" s="4" t="s">
        <v>10</v>
      </c>
      <c r="D266" s="4" t="s">
        <v>11</v>
      </c>
      <c r="E266" s="4">
        <v>2068</v>
      </c>
    </row>
    <row r="267" spans="1:5">
      <c r="A267" s="4" t="s">
        <v>16</v>
      </c>
      <c r="B267" s="4" t="s">
        <v>17</v>
      </c>
      <c r="C267" s="4" t="s">
        <v>18</v>
      </c>
      <c r="D267" s="4" t="s">
        <v>19</v>
      </c>
      <c r="E267" s="4">
        <v>10650</v>
      </c>
    </row>
    <row r="268" spans="1:5">
      <c r="A268" s="4" t="s">
        <v>16</v>
      </c>
      <c r="B268" s="4" t="s">
        <v>17</v>
      </c>
      <c r="C268" s="4" t="s">
        <v>513</v>
      </c>
      <c r="D268" s="4" t="s">
        <v>514</v>
      </c>
      <c r="E268" s="4">
        <v>244</v>
      </c>
    </row>
    <row r="269" spans="1:5">
      <c r="A269" s="4" t="s">
        <v>16</v>
      </c>
      <c r="B269" s="4" t="s">
        <v>17</v>
      </c>
      <c r="C269" s="4" t="s">
        <v>561</v>
      </c>
      <c r="D269" s="4" t="s">
        <v>562</v>
      </c>
      <c r="E269" s="4">
        <v>3289</v>
      </c>
    </row>
    <row r="270" spans="1:5">
      <c r="A270" s="4" t="s">
        <v>16</v>
      </c>
      <c r="B270" s="4" t="s">
        <v>17</v>
      </c>
      <c r="C270" s="4" t="s">
        <v>563</v>
      </c>
      <c r="D270" s="4" t="s">
        <v>564</v>
      </c>
      <c r="E270" s="4">
        <v>11509</v>
      </c>
    </row>
    <row r="271" spans="1:5">
      <c r="A271" s="4" t="s">
        <v>16</v>
      </c>
      <c r="B271" s="4" t="s">
        <v>17</v>
      </c>
      <c r="C271" s="4" t="s">
        <v>565</v>
      </c>
      <c r="D271" s="4" t="s">
        <v>566</v>
      </c>
      <c r="E271" s="4">
        <v>26</v>
      </c>
    </row>
    <row r="272" spans="1:5">
      <c r="A272" s="4" t="s">
        <v>16</v>
      </c>
      <c r="B272" s="4" t="s">
        <v>17</v>
      </c>
      <c r="C272" s="4" t="s">
        <v>567</v>
      </c>
      <c r="D272" s="4" t="s">
        <v>568</v>
      </c>
      <c r="E272" s="4">
        <v>1353</v>
      </c>
    </row>
    <row r="273" spans="1:5">
      <c r="A273" s="4" t="s">
        <v>569</v>
      </c>
      <c r="B273" s="4" t="s">
        <v>570</v>
      </c>
      <c r="C273" s="4" t="s">
        <v>571</v>
      </c>
      <c r="D273" s="4" t="s">
        <v>572</v>
      </c>
      <c r="E273" s="4">
        <v>15694</v>
      </c>
    </row>
    <row r="274" spans="1:5">
      <c r="A274" s="4" t="s">
        <v>569</v>
      </c>
      <c r="B274" s="4" t="s">
        <v>570</v>
      </c>
      <c r="C274" s="4" t="s">
        <v>292</v>
      </c>
      <c r="D274" s="4" t="s">
        <v>293</v>
      </c>
      <c r="E274" s="4">
        <v>23764</v>
      </c>
    </row>
    <row r="275" spans="1:5">
      <c r="A275" s="4" t="s">
        <v>569</v>
      </c>
      <c r="B275" s="4" t="s">
        <v>570</v>
      </c>
      <c r="C275" s="4" t="s">
        <v>573</v>
      </c>
      <c r="D275" s="4" t="s">
        <v>574</v>
      </c>
      <c r="E275" s="4">
        <v>245</v>
      </c>
    </row>
    <row r="276" spans="1:5">
      <c r="A276" s="4" t="s">
        <v>569</v>
      </c>
      <c r="B276" s="4" t="s">
        <v>570</v>
      </c>
      <c r="C276" s="4" t="s">
        <v>575</v>
      </c>
      <c r="D276" s="4" t="s">
        <v>576</v>
      </c>
      <c r="E276" s="4">
        <v>59206</v>
      </c>
    </row>
    <row r="277" spans="1:5">
      <c r="A277" s="4" t="s">
        <v>569</v>
      </c>
      <c r="B277" s="4" t="s">
        <v>570</v>
      </c>
      <c r="C277" s="4" t="s">
        <v>577</v>
      </c>
      <c r="D277" s="4" t="s">
        <v>578</v>
      </c>
      <c r="E277" s="4">
        <v>95209</v>
      </c>
    </row>
    <row r="278" spans="1:5">
      <c r="A278" s="4" t="s">
        <v>579</v>
      </c>
      <c r="B278" s="4" t="s">
        <v>580</v>
      </c>
      <c r="C278" s="4" t="s">
        <v>581</v>
      </c>
      <c r="D278" s="4" t="s">
        <v>582</v>
      </c>
      <c r="E278" s="4">
        <v>2853</v>
      </c>
    </row>
    <row r="279" spans="1:5">
      <c r="A279" s="4" t="s">
        <v>579</v>
      </c>
      <c r="B279" s="4" t="s">
        <v>580</v>
      </c>
      <c r="C279" s="4" t="s">
        <v>583</v>
      </c>
      <c r="D279" s="4" t="s">
        <v>584</v>
      </c>
      <c r="E279" s="4">
        <v>230</v>
      </c>
    </row>
    <row r="280" spans="1:5">
      <c r="A280" s="4" t="s">
        <v>579</v>
      </c>
      <c r="B280" s="4" t="s">
        <v>580</v>
      </c>
      <c r="C280" s="4" t="s">
        <v>585</v>
      </c>
      <c r="D280" s="4" t="s">
        <v>586</v>
      </c>
      <c r="E280" s="4">
        <v>852</v>
      </c>
    </row>
    <row r="281" spans="1:5">
      <c r="A281" s="4" t="s">
        <v>579</v>
      </c>
      <c r="B281" s="4" t="s">
        <v>580</v>
      </c>
      <c r="C281" s="4" t="s">
        <v>587</v>
      </c>
      <c r="D281" s="4" t="s">
        <v>588</v>
      </c>
      <c r="E281" s="4">
        <v>100</v>
      </c>
    </row>
    <row r="282" spans="1:5">
      <c r="A282" s="4" t="s">
        <v>579</v>
      </c>
      <c r="B282" s="4" t="s">
        <v>580</v>
      </c>
      <c r="C282" s="4" t="s">
        <v>589</v>
      </c>
      <c r="D282" s="4" t="s">
        <v>590</v>
      </c>
      <c r="E282" s="4">
        <v>14</v>
      </c>
    </row>
    <row r="283" spans="1:5">
      <c r="A283" s="4" t="s">
        <v>579</v>
      </c>
      <c r="B283" s="4" t="s">
        <v>580</v>
      </c>
      <c r="C283" s="4" t="s">
        <v>591</v>
      </c>
      <c r="D283" s="4" t="s">
        <v>592</v>
      </c>
      <c r="E283" s="4">
        <v>2358</v>
      </c>
    </row>
    <row r="284" spans="1:5">
      <c r="A284" s="4" t="s">
        <v>579</v>
      </c>
      <c r="B284" s="4" t="s">
        <v>580</v>
      </c>
      <c r="C284" s="4" t="s">
        <v>593</v>
      </c>
      <c r="D284" s="4" t="s">
        <v>594</v>
      </c>
      <c r="E284" s="4">
        <v>448</v>
      </c>
    </row>
    <row r="285" spans="1:5">
      <c r="A285" s="4" t="s">
        <v>579</v>
      </c>
      <c r="B285" s="4" t="s">
        <v>580</v>
      </c>
      <c r="C285" s="4" t="s">
        <v>595</v>
      </c>
      <c r="D285" s="4" t="s">
        <v>596</v>
      </c>
      <c r="E285" s="4">
        <v>1106</v>
      </c>
    </row>
    <row r="286" spans="1:5">
      <c r="A286" s="4" t="s">
        <v>579</v>
      </c>
      <c r="B286" s="4" t="s">
        <v>580</v>
      </c>
      <c r="C286" s="4" t="s">
        <v>597</v>
      </c>
      <c r="D286" s="4" t="s">
        <v>598</v>
      </c>
      <c r="E286" s="4">
        <v>2643</v>
      </c>
    </row>
    <row r="287" spans="1:5">
      <c r="A287" s="4" t="s">
        <v>579</v>
      </c>
      <c r="B287" s="4" t="s">
        <v>580</v>
      </c>
      <c r="C287" s="4" t="s">
        <v>599</v>
      </c>
      <c r="D287" s="4" t="s">
        <v>600</v>
      </c>
      <c r="E287" s="4">
        <v>14</v>
      </c>
    </row>
    <row r="288" spans="1:5">
      <c r="A288" s="4" t="s">
        <v>579</v>
      </c>
      <c r="B288" s="4" t="s">
        <v>580</v>
      </c>
      <c r="C288" s="4" t="s">
        <v>601</v>
      </c>
      <c r="D288" s="4" t="s">
        <v>602</v>
      </c>
      <c r="E288" s="4">
        <v>37</v>
      </c>
    </row>
    <row r="289" spans="1:5">
      <c r="A289" s="4" t="s">
        <v>579</v>
      </c>
      <c r="B289" s="4" t="s">
        <v>580</v>
      </c>
      <c r="C289" s="4" t="s">
        <v>603</v>
      </c>
      <c r="D289" s="4" t="s">
        <v>604</v>
      </c>
      <c r="E289" s="4">
        <v>288</v>
      </c>
    </row>
    <row r="290" spans="1:5">
      <c r="A290" s="4" t="s">
        <v>579</v>
      </c>
      <c r="B290" s="4" t="s">
        <v>580</v>
      </c>
      <c r="C290" s="4" t="s">
        <v>605</v>
      </c>
      <c r="D290" s="4" t="s">
        <v>606</v>
      </c>
      <c r="E290" s="4">
        <v>143</v>
      </c>
    </row>
    <row r="291" spans="1:5">
      <c r="A291" s="4" t="s">
        <v>579</v>
      </c>
      <c r="B291" s="4" t="s">
        <v>580</v>
      </c>
      <c r="C291" s="4" t="s">
        <v>607</v>
      </c>
      <c r="D291" s="4" t="s">
        <v>608</v>
      </c>
      <c r="E291" s="4">
        <v>1144</v>
      </c>
    </row>
    <row r="292" spans="1:5">
      <c r="A292" s="4" t="s">
        <v>579</v>
      </c>
      <c r="B292" s="4" t="s">
        <v>580</v>
      </c>
      <c r="C292" s="4" t="s">
        <v>609</v>
      </c>
      <c r="D292" s="4" t="s">
        <v>610</v>
      </c>
      <c r="E292" s="4">
        <v>28</v>
      </c>
    </row>
    <row r="293" spans="1:5">
      <c r="A293" s="4" t="s">
        <v>611</v>
      </c>
      <c r="B293" s="4" t="s">
        <v>612</v>
      </c>
      <c r="C293" s="4" t="s">
        <v>613</v>
      </c>
      <c r="D293" s="4" t="s">
        <v>614</v>
      </c>
      <c r="E293" s="4">
        <v>10356</v>
      </c>
    </row>
    <row r="294" spans="1:5">
      <c r="A294" s="4" t="s">
        <v>611</v>
      </c>
      <c r="B294" s="4" t="s">
        <v>612</v>
      </c>
      <c r="C294" s="4" t="s">
        <v>431</v>
      </c>
      <c r="D294" s="4" t="s">
        <v>432</v>
      </c>
      <c r="E294" s="4">
        <v>9127</v>
      </c>
    </row>
    <row r="295" spans="1:5">
      <c r="A295" s="4" t="s">
        <v>615</v>
      </c>
      <c r="B295" s="4" t="s">
        <v>616</v>
      </c>
      <c r="C295" s="4" t="s">
        <v>617</v>
      </c>
      <c r="D295" s="4" t="s">
        <v>394</v>
      </c>
      <c r="E295" s="4">
        <v>5786</v>
      </c>
    </row>
    <row r="296" spans="1:5">
      <c r="A296" s="4" t="s">
        <v>615</v>
      </c>
      <c r="B296" s="4" t="s">
        <v>616</v>
      </c>
      <c r="C296" s="4" t="s">
        <v>618</v>
      </c>
      <c r="D296" s="4" t="s">
        <v>619</v>
      </c>
      <c r="E296" s="4">
        <v>6189</v>
      </c>
    </row>
    <row r="297" spans="1:5">
      <c r="A297" s="4" t="s">
        <v>615</v>
      </c>
      <c r="B297" s="4" t="s">
        <v>616</v>
      </c>
      <c r="C297" s="4" t="s">
        <v>620</v>
      </c>
      <c r="D297" s="4" t="s">
        <v>621</v>
      </c>
      <c r="E297" s="4">
        <v>2032</v>
      </c>
    </row>
    <row r="298" spans="1:5">
      <c r="A298" s="4" t="s">
        <v>615</v>
      </c>
      <c r="B298" s="4" t="s">
        <v>616</v>
      </c>
      <c r="C298" s="4" t="s">
        <v>622</v>
      </c>
      <c r="D298" s="4" t="s">
        <v>623</v>
      </c>
      <c r="E298" s="4">
        <v>3086</v>
      </c>
    </row>
    <row r="299" spans="1:5">
      <c r="A299" s="4" t="s">
        <v>615</v>
      </c>
      <c r="B299" s="4" t="s">
        <v>616</v>
      </c>
      <c r="C299" s="4" t="s">
        <v>624</v>
      </c>
      <c r="D299" s="4" t="s">
        <v>394</v>
      </c>
      <c r="E299" s="4">
        <v>1703</v>
      </c>
    </row>
    <row r="300" spans="1:5">
      <c r="A300" s="4" t="s">
        <v>615</v>
      </c>
      <c r="B300" s="4" t="s">
        <v>616</v>
      </c>
      <c r="C300" s="4" t="s">
        <v>625</v>
      </c>
      <c r="D300" s="4" t="s">
        <v>626</v>
      </c>
      <c r="E300" s="4">
        <v>1934</v>
      </c>
    </row>
    <row r="301" spans="1:5">
      <c r="A301" s="4" t="s">
        <v>615</v>
      </c>
      <c r="B301" s="4" t="s">
        <v>616</v>
      </c>
      <c r="C301" s="4" t="s">
        <v>627</v>
      </c>
      <c r="D301" s="4" t="s">
        <v>394</v>
      </c>
      <c r="E301" s="4">
        <v>5219</v>
      </c>
    </row>
    <row r="302" spans="1:5">
      <c r="A302" s="4" t="s">
        <v>615</v>
      </c>
      <c r="B302" s="4" t="s">
        <v>616</v>
      </c>
      <c r="C302" s="4" t="s">
        <v>628</v>
      </c>
      <c r="D302" s="4" t="s">
        <v>629</v>
      </c>
      <c r="E302" s="4">
        <v>1403</v>
      </c>
    </row>
    <row r="303" spans="1:5">
      <c r="A303" s="4" t="s">
        <v>630</v>
      </c>
      <c r="B303" s="4" t="s">
        <v>631</v>
      </c>
      <c r="C303" s="4" t="s">
        <v>632</v>
      </c>
      <c r="D303" s="4" t="s">
        <v>631</v>
      </c>
      <c r="E303" s="4">
        <v>2</v>
      </c>
    </row>
    <row r="304" spans="1:5">
      <c r="A304" s="4" t="s">
        <v>633</v>
      </c>
      <c r="B304" s="4" t="s">
        <v>634</v>
      </c>
      <c r="C304" s="4" t="s">
        <v>112</v>
      </c>
      <c r="D304" s="4" t="s">
        <v>113</v>
      </c>
      <c r="E304" s="4">
        <v>31319</v>
      </c>
    </row>
    <row r="305" spans="1:5">
      <c r="A305" s="4" t="s">
        <v>635</v>
      </c>
      <c r="B305" s="4" t="s">
        <v>636</v>
      </c>
      <c r="C305" s="4" t="s">
        <v>637</v>
      </c>
      <c r="D305" s="4" t="s">
        <v>638</v>
      </c>
      <c r="E305" s="4">
        <v>17676</v>
      </c>
    </row>
    <row r="306" spans="1:5">
      <c r="A306" s="4" t="s">
        <v>635</v>
      </c>
      <c r="B306" s="4" t="s">
        <v>636</v>
      </c>
      <c r="C306" s="4" t="s">
        <v>509</v>
      </c>
      <c r="D306" s="4" t="s">
        <v>510</v>
      </c>
      <c r="E306" s="4">
        <v>72590</v>
      </c>
    </row>
    <row r="307" spans="1:5">
      <c r="A307" s="4" t="s">
        <v>635</v>
      </c>
      <c r="B307" s="4" t="s">
        <v>636</v>
      </c>
      <c r="C307" s="4" t="s">
        <v>539</v>
      </c>
      <c r="D307" s="4" t="s">
        <v>540</v>
      </c>
      <c r="E307" s="4">
        <v>8540</v>
      </c>
    </row>
    <row r="308" spans="1:5">
      <c r="A308" s="4" t="s">
        <v>639</v>
      </c>
      <c r="B308" s="4" t="s">
        <v>640</v>
      </c>
      <c r="C308" s="4" t="s">
        <v>641</v>
      </c>
      <c r="D308" s="4" t="s">
        <v>642</v>
      </c>
      <c r="E308" s="4">
        <v>4</v>
      </c>
    </row>
    <row r="309" spans="1:5">
      <c r="A309" s="4" t="s">
        <v>639</v>
      </c>
      <c r="B309" s="4" t="s">
        <v>640</v>
      </c>
      <c r="C309" s="4" t="s">
        <v>449</v>
      </c>
      <c r="D309" s="4" t="s">
        <v>450</v>
      </c>
      <c r="E309" s="4">
        <v>5938</v>
      </c>
    </row>
    <row r="310" spans="1:5">
      <c r="A310" s="4" t="s">
        <v>639</v>
      </c>
      <c r="B310" s="4" t="s">
        <v>640</v>
      </c>
      <c r="C310" s="4" t="s">
        <v>148</v>
      </c>
      <c r="D310" s="4" t="s">
        <v>149</v>
      </c>
      <c r="E310" s="4">
        <v>11110</v>
      </c>
    </row>
    <row r="311" spans="1:5">
      <c r="A311" s="4" t="s">
        <v>639</v>
      </c>
      <c r="B311" s="4" t="s">
        <v>640</v>
      </c>
      <c r="C311" s="4" t="s">
        <v>118</v>
      </c>
      <c r="D311" s="4" t="s">
        <v>119</v>
      </c>
      <c r="E311" s="4">
        <v>11349</v>
      </c>
    </row>
    <row r="312" spans="1:5">
      <c r="A312" s="4" t="s">
        <v>639</v>
      </c>
      <c r="B312" s="4" t="s">
        <v>640</v>
      </c>
      <c r="C312" s="4" t="s">
        <v>643</v>
      </c>
      <c r="D312" s="4" t="s">
        <v>644</v>
      </c>
      <c r="E312" s="4">
        <v>3865</v>
      </c>
    </row>
    <row r="313" spans="1:5">
      <c r="A313" s="4" t="s">
        <v>639</v>
      </c>
      <c r="B313" s="4" t="s">
        <v>640</v>
      </c>
      <c r="C313" s="4" t="s">
        <v>8</v>
      </c>
      <c r="D313" s="4" t="s">
        <v>9</v>
      </c>
      <c r="E313" s="4">
        <v>1919</v>
      </c>
    </row>
    <row r="314" spans="1:5">
      <c r="A314" s="4" t="s">
        <v>639</v>
      </c>
      <c r="B314" s="4" t="s">
        <v>640</v>
      </c>
      <c r="C314" s="4" t="s">
        <v>637</v>
      </c>
      <c r="D314" s="4" t="s">
        <v>638</v>
      </c>
      <c r="E314" s="4">
        <v>482310</v>
      </c>
    </row>
    <row r="315" spans="1:5">
      <c r="A315" s="4" t="s">
        <v>639</v>
      </c>
      <c r="B315" s="4" t="s">
        <v>640</v>
      </c>
      <c r="C315" s="4" t="s">
        <v>645</v>
      </c>
      <c r="D315" s="4" t="s">
        <v>646</v>
      </c>
      <c r="E315" s="4">
        <v>15290</v>
      </c>
    </row>
    <row r="316" spans="1:5">
      <c r="A316" s="4" t="s">
        <v>647</v>
      </c>
      <c r="B316" s="4" t="s">
        <v>648</v>
      </c>
      <c r="C316" s="4" t="s">
        <v>441</v>
      </c>
      <c r="D316" s="4" t="s">
        <v>442</v>
      </c>
      <c r="E316" s="4">
        <v>67951</v>
      </c>
    </row>
    <row r="317" spans="1:5">
      <c r="A317" s="4" t="s">
        <v>647</v>
      </c>
      <c r="B317" s="4" t="s">
        <v>648</v>
      </c>
      <c r="C317" s="4" t="s">
        <v>637</v>
      </c>
      <c r="D317" s="4" t="s">
        <v>638</v>
      </c>
      <c r="E317" s="4">
        <v>8</v>
      </c>
    </row>
    <row r="318" spans="1:5">
      <c r="A318" s="4" t="s">
        <v>647</v>
      </c>
      <c r="B318" s="4" t="s">
        <v>648</v>
      </c>
      <c r="C318" s="4" t="s">
        <v>48</v>
      </c>
      <c r="D318" s="4" t="s">
        <v>49</v>
      </c>
      <c r="E318" s="4">
        <v>17142</v>
      </c>
    </row>
    <row r="319" spans="1:5">
      <c r="A319" s="4" t="s">
        <v>649</v>
      </c>
      <c r="B319" s="4" t="s">
        <v>650</v>
      </c>
      <c r="C319" s="4" t="s">
        <v>571</v>
      </c>
      <c r="D319" s="4" t="s">
        <v>572</v>
      </c>
      <c r="E319" s="4">
        <v>5468</v>
      </c>
    </row>
    <row r="320" spans="1:5">
      <c r="A320" s="4" t="s">
        <v>649</v>
      </c>
      <c r="B320" s="4" t="s">
        <v>650</v>
      </c>
      <c r="C320" s="4" t="s">
        <v>463</v>
      </c>
      <c r="D320" s="4" t="s">
        <v>464</v>
      </c>
      <c r="E320" s="4">
        <v>756</v>
      </c>
    </row>
    <row r="321" spans="1:5">
      <c r="A321" s="4" t="s">
        <v>649</v>
      </c>
      <c r="B321" s="4" t="s">
        <v>650</v>
      </c>
      <c r="C321" s="4" t="s">
        <v>479</v>
      </c>
      <c r="D321" s="4" t="s">
        <v>480</v>
      </c>
      <c r="E321" s="4">
        <v>47423</v>
      </c>
    </row>
    <row r="322" spans="1:5">
      <c r="A322" s="4" t="s">
        <v>651</v>
      </c>
      <c r="B322" s="4" t="s">
        <v>652</v>
      </c>
      <c r="C322" s="4" t="s">
        <v>571</v>
      </c>
      <c r="D322" s="4" t="s">
        <v>572</v>
      </c>
      <c r="E322" s="4">
        <v>6828</v>
      </c>
    </row>
    <row r="323" spans="1:5">
      <c r="A323" s="4" t="s">
        <v>651</v>
      </c>
      <c r="B323" s="4" t="s">
        <v>652</v>
      </c>
      <c r="C323" s="4" t="s">
        <v>653</v>
      </c>
      <c r="D323" s="4" t="s">
        <v>654</v>
      </c>
      <c r="E323" s="4">
        <v>265</v>
      </c>
    </row>
    <row r="324" spans="1:5">
      <c r="A324" s="4" t="s">
        <v>651</v>
      </c>
      <c r="B324" s="4" t="s">
        <v>652</v>
      </c>
      <c r="C324" s="4" t="s">
        <v>655</v>
      </c>
      <c r="D324" s="4" t="s">
        <v>656</v>
      </c>
      <c r="E324" s="4">
        <v>141933</v>
      </c>
    </row>
    <row r="325" spans="1:5">
      <c r="A325" s="4" t="s">
        <v>657</v>
      </c>
      <c r="B325" s="4" t="s">
        <v>658</v>
      </c>
      <c r="C325" s="4" t="s">
        <v>571</v>
      </c>
      <c r="D325" s="4" t="s">
        <v>572</v>
      </c>
      <c r="E325" s="4">
        <v>62</v>
      </c>
    </row>
    <row r="326" spans="1:5">
      <c r="A326" s="4" t="s">
        <v>657</v>
      </c>
      <c r="B326" s="4" t="s">
        <v>658</v>
      </c>
      <c r="C326" s="4" t="s">
        <v>659</v>
      </c>
      <c r="D326" s="4" t="s">
        <v>660</v>
      </c>
      <c r="E326" s="4">
        <v>3412</v>
      </c>
    </row>
    <row r="327" spans="1:5">
      <c r="A327" s="4" t="s">
        <v>657</v>
      </c>
      <c r="B327" s="4" t="s">
        <v>658</v>
      </c>
      <c r="C327" s="4" t="s">
        <v>483</v>
      </c>
      <c r="D327" s="4" t="s">
        <v>484</v>
      </c>
      <c r="E327" s="4">
        <v>8</v>
      </c>
    </row>
    <row r="328" spans="1:5">
      <c r="A328" s="4" t="s">
        <v>657</v>
      </c>
      <c r="B328" s="4" t="s">
        <v>658</v>
      </c>
      <c r="C328" s="4" t="s">
        <v>485</v>
      </c>
      <c r="D328" s="4" t="s">
        <v>486</v>
      </c>
      <c r="E328" s="4">
        <v>51</v>
      </c>
    </row>
    <row r="329" spans="1:5">
      <c r="A329" s="4" t="s">
        <v>657</v>
      </c>
      <c r="B329" s="4" t="s">
        <v>658</v>
      </c>
      <c r="C329" s="4" t="s">
        <v>661</v>
      </c>
      <c r="D329" s="4" t="s">
        <v>662</v>
      </c>
      <c r="E329" s="4">
        <v>20657</v>
      </c>
    </row>
    <row r="330" spans="1:5">
      <c r="A330" s="4" t="s">
        <v>663</v>
      </c>
      <c r="B330" s="4" t="s">
        <v>664</v>
      </c>
      <c r="C330" s="4" t="s">
        <v>665</v>
      </c>
      <c r="D330" s="4" t="s">
        <v>666</v>
      </c>
      <c r="E330" s="4">
        <v>67948</v>
      </c>
    </row>
    <row r="331" spans="1:5">
      <c r="A331" s="4" t="s">
        <v>667</v>
      </c>
      <c r="B331" s="4" t="s">
        <v>668</v>
      </c>
      <c r="C331" s="4" t="s">
        <v>669</v>
      </c>
      <c r="D331" s="4" t="s">
        <v>670</v>
      </c>
      <c r="E331" s="4">
        <v>136</v>
      </c>
    </row>
    <row r="332" spans="1:5">
      <c r="A332" s="4" t="s">
        <v>667</v>
      </c>
      <c r="B332" s="4" t="s">
        <v>668</v>
      </c>
      <c r="C332" s="4" t="s">
        <v>443</v>
      </c>
      <c r="D332" s="4" t="s">
        <v>444</v>
      </c>
      <c r="E332" s="4">
        <v>1029</v>
      </c>
    </row>
    <row r="333" spans="1:5">
      <c r="A333" s="4" t="s">
        <v>20</v>
      </c>
      <c r="B333" s="4" t="s">
        <v>21</v>
      </c>
      <c r="C333" s="4" t="s">
        <v>671</v>
      </c>
      <c r="D333" s="4" t="s">
        <v>672</v>
      </c>
      <c r="E333" s="4">
        <v>8606</v>
      </c>
    </row>
    <row r="334" spans="1:5">
      <c r="A334" s="4" t="s">
        <v>20</v>
      </c>
      <c r="B334" s="4" t="s">
        <v>21</v>
      </c>
      <c r="C334" s="4" t="s">
        <v>112</v>
      </c>
      <c r="D334" s="4" t="s">
        <v>113</v>
      </c>
      <c r="E334" s="4">
        <v>34325</v>
      </c>
    </row>
    <row r="335" spans="1:5">
      <c r="A335" s="4" t="s">
        <v>20</v>
      </c>
      <c r="B335" s="4" t="s">
        <v>21</v>
      </c>
      <c r="C335" s="4" t="s">
        <v>673</v>
      </c>
      <c r="D335" s="4" t="s">
        <v>674</v>
      </c>
      <c r="E335" s="4">
        <v>7157</v>
      </c>
    </row>
    <row r="336" spans="1:5">
      <c r="A336" s="4" t="s">
        <v>20</v>
      </c>
      <c r="B336" s="4" t="s">
        <v>21</v>
      </c>
      <c r="C336" s="4" t="s">
        <v>675</v>
      </c>
      <c r="D336" s="4" t="s">
        <v>676</v>
      </c>
      <c r="E336" s="4">
        <v>1</v>
      </c>
    </row>
    <row r="337" spans="1:5">
      <c r="A337" s="4" t="s">
        <v>20</v>
      </c>
      <c r="B337" s="4" t="s">
        <v>21</v>
      </c>
      <c r="C337" s="4" t="s">
        <v>447</v>
      </c>
      <c r="D337" s="4" t="s">
        <v>448</v>
      </c>
      <c r="E337" s="4">
        <v>2093</v>
      </c>
    </row>
    <row r="338" spans="1:5">
      <c r="A338" s="4" t="s">
        <v>20</v>
      </c>
      <c r="B338" s="4" t="s">
        <v>21</v>
      </c>
      <c r="C338" s="4" t="s">
        <v>449</v>
      </c>
      <c r="D338" s="4" t="s">
        <v>450</v>
      </c>
      <c r="E338" s="4">
        <v>15378</v>
      </c>
    </row>
    <row r="339" spans="1:5">
      <c r="A339" s="4" t="s">
        <v>20</v>
      </c>
      <c r="B339" s="4" t="s">
        <v>21</v>
      </c>
      <c r="C339" s="4" t="s">
        <v>146</v>
      </c>
      <c r="D339" s="4" t="s">
        <v>147</v>
      </c>
      <c r="E339" s="4">
        <v>4569</v>
      </c>
    </row>
    <row r="340" spans="1:5">
      <c r="A340" s="4" t="s">
        <v>20</v>
      </c>
      <c r="B340" s="4" t="s">
        <v>21</v>
      </c>
      <c r="C340" s="4" t="s">
        <v>116</v>
      </c>
      <c r="D340" s="4" t="s">
        <v>117</v>
      </c>
      <c r="E340" s="4">
        <v>23399</v>
      </c>
    </row>
    <row r="341" spans="1:5">
      <c r="A341" s="4" t="s">
        <v>20</v>
      </c>
      <c r="B341" s="4" t="s">
        <v>21</v>
      </c>
      <c r="C341" s="4" t="s">
        <v>292</v>
      </c>
      <c r="D341" s="4" t="s">
        <v>293</v>
      </c>
      <c r="E341" s="4">
        <v>1</v>
      </c>
    </row>
    <row r="342" spans="1:5">
      <c r="A342" s="4" t="s">
        <v>20</v>
      </c>
      <c r="B342" s="4" t="s">
        <v>21</v>
      </c>
      <c r="C342" s="4" t="s">
        <v>677</v>
      </c>
      <c r="D342" s="4" t="s">
        <v>678</v>
      </c>
      <c r="E342" s="4">
        <v>56</v>
      </c>
    </row>
    <row r="343" spans="1:5">
      <c r="A343" s="4" t="s">
        <v>20</v>
      </c>
      <c r="B343" s="4" t="s">
        <v>21</v>
      </c>
      <c r="C343" s="4" t="s">
        <v>457</v>
      </c>
      <c r="D343" s="4" t="s">
        <v>458</v>
      </c>
      <c r="E343" s="4">
        <v>19648</v>
      </c>
    </row>
    <row r="344" spans="1:5">
      <c r="A344" s="4" t="s">
        <v>20</v>
      </c>
      <c r="B344" s="4" t="s">
        <v>21</v>
      </c>
      <c r="C344" s="4" t="s">
        <v>270</v>
      </c>
      <c r="D344" s="4" t="s">
        <v>271</v>
      </c>
      <c r="E344" s="4">
        <v>61387</v>
      </c>
    </row>
    <row r="345" spans="1:5">
      <c r="A345" s="4" t="s">
        <v>20</v>
      </c>
      <c r="B345" s="4" t="s">
        <v>21</v>
      </c>
      <c r="C345" s="4" t="s">
        <v>22</v>
      </c>
      <c r="D345" s="4" t="s">
        <v>23</v>
      </c>
      <c r="E345" s="4">
        <v>32466</v>
      </c>
    </row>
    <row r="346" spans="1:5">
      <c r="A346" s="4" t="s">
        <v>20</v>
      </c>
      <c r="B346" s="4" t="s">
        <v>21</v>
      </c>
      <c r="C346" s="4" t="s">
        <v>122</v>
      </c>
      <c r="D346" s="4" t="s">
        <v>123</v>
      </c>
      <c r="E346" s="4">
        <v>8573</v>
      </c>
    </row>
    <row r="347" spans="1:5">
      <c r="A347" s="4" t="s">
        <v>20</v>
      </c>
      <c r="B347" s="4" t="s">
        <v>21</v>
      </c>
      <c r="C347" s="4" t="s">
        <v>679</v>
      </c>
      <c r="D347" s="4" t="s">
        <v>680</v>
      </c>
      <c r="E347" s="4">
        <v>5219</v>
      </c>
    </row>
    <row r="348" spans="1:5">
      <c r="A348" s="4" t="s">
        <v>20</v>
      </c>
      <c r="B348" s="4" t="s">
        <v>21</v>
      </c>
      <c r="C348" s="4" t="s">
        <v>48</v>
      </c>
      <c r="D348" s="4" t="s">
        <v>49</v>
      </c>
      <c r="E348" s="4">
        <v>1</v>
      </c>
    </row>
    <row r="349" spans="1:5">
      <c r="A349" s="4" t="s">
        <v>20</v>
      </c>
      <c r="B349" s="4" t="s">
        <v>21</v>
      </c>
      <c r="C349" s="4" t="s">
        <v>681</v>
      </c>
      <c r="D349" s="4" t="s">
        <v>682</v>
      </c>
      <c r="E349" s="4">
        <v>111</v>
      </c>
    </row>
    <row r="350" spans="1:5">
      <c r="A350" s="4" t="s">
        <v>20</v>
      </c>
      <c r="B350" s="4" t="s">
        <v>21</v>
      </c>
      <c r="C350" s="4" t="s">
        <v>465</v>
      </c>
      <c r="D350" s="4" t="s">
        <v>466</v>
      </c>
      <c r="E350" s="4">
        <v>43624</v>
      </c>
    </row>
    <row r="351" spans="1:5">
      <c r="A351" s="4" t="s">
        <v>20</v>
      </c>
      <c r="B351" s="4" t="s">
        <v>21</v>
      </c>
      <c r="C351" s="4" t="s">
        <v>305</v>
      </c>
      <c r="D351" s="4" t="s">
        <v>306</v>
      </c>
      <c r="E351" s="4">
        <v>1156</v>
      </c>
    </row>
    <row r="352" spans="1:5">
      <c r="A352" s="4" t="s">
        <v>20</v>
      </c>
      <c r="B352" s="4" t="s">
        <v>21</v>
      </c>
      <c r="C352" s="4" t="s">
        <v>467</v>
      </c>
      <c r="D352" s="4" t="s">
        <v>468</v>
      </c>
      <c r="E352" s="4">
        <v>6322</v>
      </c>
    </row>
    <row r="353" spans="1:5">
      <c r="A353" s="4" t="s">
        <v>20</v>
      </c>
      <c r="B353" s="4" t="s">
        <v>21</v>
      </c>
      <c r="C353" s="4" t="s">
        <v>683</v>
      </c>
      <c r="D353" s="4" t="s">
        <v>684</v>
      </c>
      <c r="E353" s="4">
        <v>3</v>
      </c>
    </row>
    <row r="354" spans="1:5">
      <c r="A354" s="4" t="s">
        <v>20</v>
      </c>
      <c r="B354" s="4" t="s">
        <v>21</v>
      </c>
      <c r="C354" s="4" t="s">
        <v>68</v>
      </c>
      <c r="D354" s="4" t="s">
        <v>69</v>
      </c>
      <c r="E354" s="4">
        <v>1522</v>
      </c>
    </row>
    <row r="355" spans="1:5">
      <c r="A355" s="4" t="s">
        <v>20</v>
      </c>
      <c r="B355" s="4" t="s">
        <v>21</v>
      </c>
      <c r="C355" s="4" t="s">
        <v>685</v>
      </c>
      <c r="D355" s="4" t="s">
        <v>686</v>
      </c>
      <c r="E355" s="4">
        <v>1172</v>
      </c>
    </row>
    <row r="356" spans="1:5">
      <c r="A356" s="4" t="s">
        <v>20</v>
      </c>
      <c r="B356" s="4" t="s">
        <v>21</v>
      </c>
      <c r="C356" s="4" t="s">
        <v>687</v>
      </c>
      <c r="D356" s="4" t="s">
        <v>688</v>
      </c>
      <c r="E356" s="4">
        <v>46512</v>
      </c>
    </row>
    <row r="357" spans="1:5">
      <c r="A357" s="4" t="s">
        <v>20</v>
      </c>
      <c r="B357" s="4" t="s">
        <v>21</v>
      </c>
      <c r="C357" s="4" t="s">
        <v>124</v>
      </c>
      <c r="D357" s="4" t="s">
        <v>125</v>
      </c>
      <c r="E357" s="4">
        <v>5</v>
      </c>
    </row>
    <row r="358" spans="1:5">
      <c r="A358" s="4" t="s">
        <v>20</v>
      </c>
      <c r="B358" s="4" t="s">
        <v>21</v>
      </c>
      <c r="C358" s="4" t="s">
        <v>473</v>
      </c>
      <c r="D358" s="4" t="s">
        <v>474</v>
      </c>
      <c r="E358" s="4">
        <v>13532</v>
      </c>
    </row>
    <row r="359" spans="1:5">
      <c r="A359" s="4" t="s">
        <v>20</v>
      </c>
      <c r="B359" s="4" t="s">
        <v>21</v>
      </c>
      <c r="C359" s="4" t="s">
        <v>475</v>
      </c>
      <c r="D359" s="4" t="s">
        <v>476</v>
      </c>
      <c r="E359" s="4">
        <v>18519</v>
      </c>
    </row>
    <row r="360" spans="1:5">
      <c r="A360" s="4" t="s">
        <v>20</v>
      </c>
      <c r="B360" s="4" t="s">
        <v>21</v>
      </c>
      <c r="C360" s="4" t="s">
        <v>477</v>
      </c>
      <c r="D360" s="4" t="s">
        <v>478</v>
      </c>
      <c r="E360" s="4">
        <v>2897</v>
      </c>
    </row>
    <row r="361" spans="1:5">
      <c r="A361" s="4" t="s">
        <v>20</v>
      </c>
      <c r="B361" s="4" t="s">
        <v>21</v>
      </c>
      <c r="C361" s="4" t="s">
        <v>689</v>
      </c>
      <c r="D361" s="4" t="s">
        <v>690</v>
      </c>
      <c r="E361" s="4">
        <v>33469</v>
      </c>
    </row>
    <row r="362" spans="1:5">
      <c r="A362" s="4" t="s">
        <v>20</v>
      </c>
      <c r="B362" s="4" t="s">
        <v>21</v>
      </c>
      <c r="C362" s="4" t="s">
        <v>691</v>
      </c>
      <c r="D362" s="4" t="s">
        <v>692</v>
      </c>
      <c r="E362" s="4">
        <v>6</v>
      </c>
    </row>
    <row r="363" spans="1:5">
      <c r="A363" s="4" t="s">
        <v>20</v>
      </c>
      <c r="B363" s="4" t="s">
        <v>21</v>
      </c>
      <c r="C363" s="4" t="s">
        <v>128</v>
      </c>
      <c r="D363" s="4" t="s">
        <v>129</v>
      </c>
      <c r="E363" s="4">
        <v>8230</v>
      </c>
    </row>
    <row r="364" spans="1:5">
      <c r="A364" s="4" t="s">
        <v>20</v>
      </c>
      <c r="B364" s="4" t="s">
        <v>21</v>
      </c>
      <c r="C364" s="4" t="s">
        <v>481</v>
      </c>
      <c r="D364" s="4" t="s">
        <v>482</v>
      </c>
      <c r="E364" s="4">
        <v>75419</v>
      </c>
    </row>
    <row r="365" spans="1:5">
      <c r="A365" s="4" t="s">
        <v>20</v>
      </c>
      <c r="B365" s="4" t="s">
        <v>21</v>
      </c>
      <c r="C365" s="4" t="s">
        <v>24</v>
      </c>
      <c r="D365" s="4" t="s">
        <v>25</v>
      </c>
      <c r="E365" s="4">
        <v>25826</v>
      </c>
    </row>
    <row r="366" spans="1:5">
      <c r="A366" s="4" t="s">
        <v>20</v>
      </c>
      <c r="B366" s="4" t="s">
        <v>21</v>
      </c>
      <c r="C366" s="4" t="s">
        <v>693</v>
      </c>
      <c r="D366" s="4" t="s">
        <v>694</v>
      </c>
      <c r="E366" s="4">
        <v>2098</v>
      </c>
    </row>
    <row r="367" spans="1:5">
      <c r="A367" s="4" t="s">
        <v>20</v>
      </c>
      <c r="B367" s="4" t="s">
        <v>21</v>
      </c>
      <c r="C367" s="4" t="s">
        <v>483</v>
      </c>
      <c r="D367" s="4" t="s">
        <v>484</v>
      </c>
      <c r="E367" s="4">
        <v>22534</v>
      </c>
    </row>
    <row r="368" spans="1:5">
      <c r="A368" s="4" t="s">
        <v>20</v>
      </c>
      <c r="B368" s="4" t="s">
        <v>21</v>
      </c>
      <c r="C368" s="4" t="s">
        <v>487</v>
      </c>
      <c r="D368" s="4" t="s">
        <v>488</v>
      </c>
      <c r="E368" s="4">
        <v>183</v>
      </c>
    </row>
    <row r="369" spans="1:5">
      <c r="A369" s="4" t="s">
        <v>20</v>
      </c>
      <c r="B369" s="4" t="s">
        <v>21</v>
      </c>
      <c r="C369" s="4" t="s">
        <v>695</v>
      </c>
      <c r="D369" s="4" t="s">
        <v>696</v>
      </c>
      <c r="E369" s="4">
        <v>7775</v>
      </c>
    </row>
    <row r="370" spans="1:5">
      <c r="A370" s="4" t="s">
        <v>20</v>
      </c>
      <c r="B370" s="4" t="s">
        <v>21</v>
      </c>
      <c r="C370" s="4" t="s">
        <v>697</v>
      </c>
      <c r="D370" s="4" t="s">
        <v>698</v>
      </c>
      <c r="E370" s="4">
        <v>2416</v>
      </c>
    </row>
    <row r="371" spans="1:5">
      <c r="A371" s="4" t="s">
        <v>20</v>
      </c>
      <c r="B371" s="4" t="s">
        <v>21</v>
      </c>
      <c r="C371" s="4" t="s">
        <v>699</v>
      </c>
      <c r="D371" s="4" t="s">
        <v>700</v>
      </c>
      <c r="E371" s="4">
        <v>216</v>
      </c>
    </row>
    <row r="372" spans="1:5">
      <c r="A372" s="4" t="s">
        <v>20</v>
      </c>
      <c r="B372" s="4" t="s">
        <v>21</v>
      </c>
      <c r="C372" s="4" t="s">
        <v>491</v>
      </c>
      <c r="D372" s="4" t="s">
        <v>492</v>
      </c>
      <c r="E372" s="4">
        <v>2174</v>
      </c>
    </row>
    <row r="373" spans="1:5">
      <c r="A373" s="4" t="s">
        <v>20</v>
      </c>
      <c r="B373" s="4" t="s">
        <v>21</v>
      </c>
      <c r="C373" s="4" t="s">
        <v>156</v>
      </c>
      <c r="D373" s="4" t="s">
        <v>157</v>
      </c>
      <c r="E373" s="4">
        <v>2</v>
      </c>
    </row>
    <row r="374" spans="1:5">
      <c r="A374" s="4" t="s">
        <v>20</v>
      </c>
      <c r="B374" s="4" t="s">
        <v>21</v>
      </c>
      <c r="C374" s="4" t="s">
        <v>493</v>
      </c>
      <c r="D374" s="4" t="s">
        <v>494</v>
      </c>
      <c r="E374" s="4">
        <v>16325</v>
      </c>
    </row>
    <row r="375" spans="1:5">
      <c r="A375" s="4" t="s">
        <v>20</v>
      </c>
      <c r="B375" s="4" t="s">
        <v>21</v>
      </c>
      <c r="C375" s="4" t="s">
        <v>701</v>
      </c>
      <c r="D375" s="4" t="s">
        <v>702</v>
      </c>
      <c r="E375" s="4">
        <v>11502</v>
      </c>
    </row>
    <row r="376" spans="1:5">
      <c r="A376" s="4" t="s">
        <v>20</v>
      </c>
      <c r="B376" s="4" t="s">
        <v>21</v>
      </c>
      <c r="C376" s="4" t="s">
        <v>501</v>
      </c>
      <c r="D376" s="4" t="s">
        <v>502</v>
      </c>
      <c r="E376" s="4">
        <v>550</v>
      </c>
    </row>
    <row r="377" spans="1:5">
      <c r="A377" s="4" t="s">
        <v>20</v>
      </c>
      <c r="B377" s="4" t="s">
        <v>21</v>
      </c>
      <c r="C377" s="4" t="s">
        <v>703</v>
      </c>
      <c r="D377" s="4" t="s">
        <v>704</v>
      </c>
      <c r="E377" s="4">
        <v>3967</v>
      </c>
    </row>
    <row r="378" spans="1:5">
      <c r="A378" s="4" t="s">
        <v>20</v>
      </c>
      <c r="B378" s="4" t="s">
        <v>21</v>
      </c>
      <c r="C378" s="4" t="s">
        <v>705</v>
      </c>
      <c r="D378" s="4" t="s">
        <v>706</v>
      </c>
      <c r="E378" s="4">
        <v>53369</v>
      </c>
    </row>
    <row r="379" spans="1:5">
      <c r="A379" s="4" t="s">
        <v>20</v>
      </c>
      <c r="B379" s="4" t="s">
        <v>21</v>
      </c>
      <c r="C379" s="4" t="s">
        <v>707</v>
      </c>
      <c r="D379" s="4" t="s">
        <v>708</v>
      </c>
      <c r="E379" s="4">
        <v>3345</v>
      </c>
    </row>
    <row r="380" spans="1:5">
      <c r="A380" s="4" t="s">
        <v>20</v>
      </c>
      <c r="B380" s="4" t="s">
        <v>21</v>
      </c>
      <c r="C380" s="4" t="s">
        <v>507</v>
      </c>
      <c r="D380" s="4" t="s">
        <v>508</v>
      </c>
      <c r="E380" s="4">
        <v>2564</v>
      </c>
    </row>
    <row r="381" spans="1:5">
      <c r="A381" s="4" t="s">
        <v>20</v>
      </c>
      <c r="B381" s="4" t="s">
        <v>21</v>
      </c>
      <c r="C381" s="4" t="s">
        <v>511</v>
      </c>
      <c r="D381" s="4" t="s">
        <v>512</v>
      </c>
      <c r="E381" s="4">
        <v>108</v>
      </c>
    </row>
    <row r="382" spans="1:5">
      <c r="A382" s="4" t="s">
        <v>20</v>
      </c>
      <c r="B382" s="4" t="s">
        <v>21</v>
      </c>
      <c r="C382" s="4" t="s">
        <v>709</v>
      </c>
      <c r="D382" s="4" t="s">
        <v>710</v>
      </c>
      <c r="E382" s="4">
        <v>3012</v>
      </c>
    </row>
    <row r="383" spans="1:5">
      <c r="A383" s="4" t="s">
        <v>20</v>
      </c>
      <c r="B383" s="4" t="s">
        <v>21</v>
      </c>
      <c r="C383" s="4" t="s">
        <v>711</v>
      </c>
      <c r="D383" s="4" t="s">
        <v>712</v>
      </c>
      <c r="E383" s="4">
        <v>510</v>
      </c>
    </row>
    <row r="384" spans="1:5">
      <c r="A384" s="4" t="s">
        <v>20</v>
      </c>
      <c r="B384" s="4" t="s">
        <v>21</v>
      </c>
      <c r="C384" s="4" t="s">
        <v>713</v>
      </c>
      <c r="D384" s="4" t="s">
        <v>714</v>
      </c>
      <c r="E384" s="4">
        <v>23562</v>
      </c>
    </row>
    <row r="385" spans="1:5">
      <c r="A385" s="4" t="s">
        <v>20</v>
      </c>
      <c r="B385" s="4" t="s">
        <v>21</v>
      </c>
      <c r="C385" s="4" t="s">
        <v>715</v>
      </c>
      <c r="D385" s="4" t="s">
        <v>716</v>
      </c>
      <c r="E385" s="4">
        <v>5</v>
      </c>
    </row>
    <row r="386" spans="1:5">
      <c r="A386" s="4" t="s">
        <v>20</v>
      </c>
      <c r="B386" s="4" t="s">
        <v>21</v>
      </c>
      <c r="C386" s="4" t="s">
        <v>717</v>
      </c>
      <c r="D386" s="4" t="s">
        <v>718</v>
      </c>
      <c r="E386" s="4">
        <v>44976</v>
      </c>
    </row>
    <row r="387" spans="1:5">
      <c r="A387" s="4" t="s">
        <v>20</v>
      </c>
      <c r="B387" s="4" t="s">
        <v>21</v>
      </c>
      <c r="C387" s="4" t="s">
        <v>272</v>
      </c>
      <c r="D387" s="4" t="s">
        <v>273</v>
      </c>
      <c r="E387" s="4">
        <v>6264</v>
      </c>
    </row>
    <row r="388" spans="1:5">
      <c r="A388" s="4" t="s">
        <v>20</v>
      </c>
      <c r="B388" s="4" t="s">
        <v>21</v>
      </c>
      <c r="C388" s="4" t="s">
        <v>443</v>
      </c>
      <c r="D388" s="4" t="s">
        <v>444</v>
      </c>
      <c r="E388" s="4">
        <v>30153</v>
      </c>
    </row>
    <row r="389" spans="1:5">
      <c r="A389" s="4" t="s">
        <v>20</v>
      </c>
      <c r="B389" s="4" t="s">
        <v>21</v>
      </c>
      <c r="C389" s="4" t="s">
        <v>539</v>
      </c>
      <c r="D389" s="4" t="s">
        <v>540</v>
      </c>
      <c r="E389" s="4">
        <v>24250</v>
      </c>
    </row>
    <row r="390" spans="1:5">
      <c r="A390" s="4" t="s">
        <v>20</v>
      </c>
      <c r="B390" s="4" t="s">
        <v>21</v>
      </c>
      <c r="C390" s="4" t="s">
        <v>719</v>
      </c>
      <c r="D390" s="4" t="s">
        <v>720</v>
      </c>
      <c r="E390" s="4">
        <v>16212</v>
      </c>
    </row>
    <row r="391" spans="1:5">
      <c r="A391" s="4" t="s">
        <v>20</v>
      </c>
      <c r="B391" s="4" t="s">
        <v>21</v>
      </c>
      <c r="C391" s="4" t="s">
        <v>721</v>
      </c>
      <c r="D391" s="4" t="s">
        <v>722</v>
      </c>
      <c r="E391" s="4">
        <v>53503</v>
      </c>
    </row>
    <row r="392" spans="1:5">
      <c r="A392" s="4" t="s">
        <v>723</v>
      </c>
      <c r="B392" s="4" t="s">
        <v>724</v>
      </c>
      <c r="C392" s="4" t="s">
        <v>725</v>
      </c>
      <c r="D392" s="4" t="s">
        <v>726</v>
      </c>
      <c r="E392" s="4">
        <v>2522</v>
      </c>
    </row>
    <row r="393" spans="1:5">
      <c r="A393" s="4" t="s">
        <v>727</v>
      </c>
      <c r="B393" s="4" t="s">
        <v>728</v>
      </c>
      <c r="C393" s="4" t="s">
        <v>729</v>
      </c>
      <c r="D393" s="4" t="s">
        <v>730</v>
      </c>
      <c r="E393" s="4">
        <v>3</v>
      </c>
    </row>
    <row r="394" spans="1:5">
      <c r="A394" s="4" t="s">
        <v>26</v>
      </c>
      <c r="B394" s="4" t="s">
        <v>27</v>
      </c>
      <c r="C394" s="4" t="s">
        <v>28</v>
      </c>
      <c r="D394" s="4" t="s">
        <v>29</v>
      </c>
      <c r="E394" s="4">
        <v>22085</v>
      </c>
    </row>
    <row r="395" spans="1:5">
      <c r="A395" s="4" t="s">
        <v>26</v>
      </c>
      <c r="B395" s="4" t="s">
        <v>27</v>
      </c>
      <c r="C395" s="4" t="s">
        <v>116</v>
      </c>
      <c r="D395" s="4" t="s">
        <v>117</v>
      </c>
      <c r="E395" s="4">
        <v>28</v>
      </c>
    </row>
    <row r="396" spans="1:5">
      <c r="A396" s="4" t="s">
        <v>26</v>
      </c>
      <c r="B396" s="4" t="s">
        <v>27</v>
      </c>
      <c r="C396" s="4" t="s">
        <v>429</v>
      </c>
      <c r="D396" s="4" t="s">
        <v>430</v>
      </c>
      <c r="E396" s="4">
        <v>5949</v>
      </c>
    </row>
    <row r="397" spans="1:5">
      <c r="A397" s="4" t="s">
        <v>26</v>
      </c>
      <c r="B397" s="4" t="s">
        <v>27</v>
      </c>
      <c r="C397" s="4" t="s">
        <v>731</v>
      </c>
      <c r="D397" s="4" t="s">
        <v>732</v>
      </c>
      <c r="E397" s="4">
        <v>146</v>
      </c>
    </row>
    <row r="398" spans="1:5">
      <c r="A398" s="4" t="s">
        <v>26</v>
      </c>
      <c r="B398" s="4" t="s">
        <v>27</v>
      </c>
      <c r="C398" s="4" t="s">
        <v>122</v>
      </c>
      <c r="D398" s="4" t="s">
        <v>123</v>
      </c>
      <c r="E398" s="4">
        <v>97229</v>
      </c>
    </row>
    <row r="399" spans="1:5">
      <c r="A399" s="4" t="s">
        <v>26</v>
      </c>
      <c r="B399" s="4" t="s">
        <v>27</v>
      </c>
      <c r="C399" s="4" t="s">
        <v>461</v>
      </c>
      <c r="D399" s="4" t="s">
        <v>462</v>
      </c>
      <c r="E399" s="4">
        <v>393</v>
      </c>
    </row>
    <row r="400" spans="1:5">
      <c r="A400" s="4" t="s">
        <v>26</v>
      </c>
      <c r="B400" s="4" t="s">
        <v>27</v>
      </c>
      <c r="C400" s="4" t="s">
        <v>681</v>
      </c>
      <c r="D400" s="4" t="s">
        <v>682</v>
      </c>
      <c r="E400" s="4">
        <v>121</v>
      </c>
    </row>
    <row r="401" spans="1:5">
      <c r="A401" s="4" t="s">
        <v>26</v>
      </c>
      <c r="B401" s="4" t="s">
        <v>27</v>
      </c>
      <c r="C401" s="4" t="s">
        <v>463</v>
      </c>
      <c r="D401" s="4" t="s">
        <v>464</v>
      </c>
      <c r="E401" s="4">
        <v>48845</v>
      </c>
    </row>
    <row r="402" spans="1:5">
      <c r="A402" s="4" t="s">
        <v>26</v>
      </c>
      <c r="B402" s="4" t="s">
        <v>27</v>
      </c>
      <c r="C402" s="4" t="s">
        <v>733</v>
      </c>
      <c r="D402" s="4" t="s">
        <v>734</v>
      </c>
      <c r="E402" s="4">
        <v>29796</v>
      </c>
    </row>
    <row r="403" spans="1:5">
      <c r="A403" s="4" t="s">
        <v>26</v>
      </c>
      <c r="B403" s="4" t="s">
        <v>27</v>
      </c>
      <c r="C403" s="4" t="s">
        <v>465</v>
      </c>
      <c r="D403" s="4" t="s">
        <v>466</v>
      </c>
      <c r="E403" s="4">
        <v>1</v>
      </c>
    </row>
    <row r="404" spans="1:5">
      <c r="A404" s="4" t="s">
        <v>26</v>
      </c>
      <c r="B404" s="4" t="s">
        <v>27</v>
      </c>
      <c r="C404" s="4" t="s">
        <v>573</v>
      </c>
      <c r="D404" s="4" t="s">
        <v>574</v>
      </c>
      <c r="E404" s="4">
        <v>2559</v>
      </c>
    </row>
    <row r="405" spans="1:5">
      <c r="A405" s="4" t="s">
        <v>26</v>
      </c>
      <c r="B405" s="4" t="s">
        <v>27</v>
      </c>
      <c r="C405" s="4" t="s">
        <v>735</v>
      </c>
      <c r="D405" s="4" t="s">
        <v>736</v>
      </c>
      <c r="E405" s="4">
        <v>2938</v>
      </c>
    </row>
    <row r="406" spans="1:5">
      <c r="A406" s="4" t="s">
        <v>26</v>
      </c>
      <c r="B406" s="4" t="s">
        <v>27</v>
      </c>
      <c r="C406" s="4" t="s">
        <v>479</v>
      </c>
      <c r="D406" s="4" t="s">
        <v>480</v>
      </c>
      <c r="E406" s="4">
        <v>18627</v>
      </c>
    </row>
    <row r="407" spans="1:5">
      <c r="A407" s="4" t="s">
        <v>26</v>
      </c>
      <c r="B407" s="4" t="s">
        <v>27</v>
      </c>
      <c r="C407" s="4" t="s">
        <v>691</v>
      </c>
      <c r="D407" s="4" t="s">
        <v>692</v>
      </c>
      <c r="E407" s="4">
        <v>4405</v>
      </c>
    </row>
    <row r="408" spans="1:5">
      <c r="A408" s="4" t="s">
        <v>26</v>
      </c>
      <c r="B408" s="4" t="s">
        <v>27</v>
      </c>
      <c r="C408" s="4" t="s">
        <v>487</v>
      </c>
      <c r="D408" s="4" t="s">
        <v>488</v>
      </c>
      <c r="E408" s="4">
        <v>4</v>
      </c>
    </row>
    <row r="409" spans="1:5">
      <c r="A409" s="4" t="s">
        <v>26</v>
      </c>
      <c r="B409" s="4" t="s">
        <v>27</v>
      </c>
      <c r="C409" s="4" t="s">
        <v>737</v>
      </c>
      <c r="D409" s="4" t="s">
        <v>738</v>
      </c>
      <c r="E409" s="4">
        <v>2994</v>
      </c>
    </row>
    <row r="410" spans="1:5">
      <c r="A410" s="4" t="s">
        <v>26</v>
      </c>
      <c r="B410" s="4" t="s">
        <v>27</v>
      </c>
      <c r="C410" s="4" t="s">
        <v>130</v>
      </c>
      <c r="D410" s="4" t="s">
        <v>131</v>
      </c>
      <c r="E410" s="4">
        <v>95</v>
      </c>
    </row>
    <row r="411" spans="1:5">
      <c r="A411" s="4" t="s">
        <v>26</v>
      </c>
      <c r="B411" s="4" t="s">
        <v>27</v>
      </c>
      <c r="C411" s="4" t="s">
        <v>497</v>
      </c>
      <c r="D411" s="4" t="s">
        <v>498</v>
      </c>
      <c r="E411" s="4">
        <v>16132</v>
      </c>
    </row>
    <row r="412" spans="1:5">
      <c r="A412" s="4" t="s">
        <v>26</v>
      </c>
      <c r="B412" s="4" t="s">
        <v>27</v>
      </c>
      <c r="C412" s="4" t="s">
        <v>499</v>
      </c>
      <c r="D412" s="4" t="s">
        <v>500</v>
      </c>
      <c r="E412" s="4">
        <v>3</v>
      </c>
    </row>
    <row r="413" spans="1:5">
      <c r="A413" s="4" t="s">
        <v>26</v>
      </c>
      <c r="B413" s="4" t="s">
        <v>27</v>
      </c>
      <c r="C413" s="4" t="s">
        <v>739</v>
      </c>
      <c r="D413" s="4" t="s">
        <v>740</v>
      </c>
      <c r="E413" s="4">
        <v>217</v>
      </c>
    </row>
    <row r="414" spans="1:5">
      <c r="A414" s="4" t="s">
        <v>26</v>
      </c>
      <c r="B414" s="4" t="s">
        <v>27</v>
      </c>
      <c r="C414" s="4" t="s">
        <v>503</v>
      </c>
      <c r="D414" s="4" t="s">
        <v>504</v>
      </c>
      <c r="E414" s="4">
        <v>427</v>
      </c>
    </row>
    <row r="415" spans="1:5">
      <c r="A415" s="4" t="s">
        <v>26</v>
      </c>
      <c r="B415" s="4" t="s">
        <v>27</v>
      </c>
      <c r="C415" s="4" t="s">
        <v>741</v>
      </c>
      <c r="D415" s="4" t="s">
        <v>742</v>
      </c>
      <c r="E415" s="4">
        <v>9121</v>
      </c>
    </row>
    <row r="416" spans="1:5">
      <c r="A416" s="4" t="s">
        <v>26</v>
      </c>
      <c r="B416" s="4" t="s">
        <v>27</v>
      </c>
      <c r="C416" s="4" t="s">
        <v>743</v>
      </c>
      <c r="D416" s="4" t="s">
        <v>744</v>
      </c>
      <c r="E416" s="4">
        <v>646</v>
      </c>
    </row>
    <row r="417" spans="1:5">
      <c r="A417" s="4" t="s">
        <v>26</v>
      </c>
      <c r="B417" s="4" t="s">
        <v>27</v>
      </c>
      <c r="C417" s="4" t="s">
        <v>745</v>
      </c>
      <c r="D417" s="4" t="s">
        <v>746</v>
      </c>
      <c r="E417" s="4">
        <v>20841</v>
      </c>
    </row>
    <row r="418" spans="1:5">
      <c r="A418" s="4" t="s">
        <v>26</v>
      </c>
      <c r="B418" s="4" t="s">
        <v>27</v>
      </c>
      <c r="C418" s="4" t="s">
        <v>517</v>
      </c>
      <c r="D418" s="4" t="s">
        <v>518</v>
      </c>
      <c r="E418" s="4">
        <v>127</v>
      </c>
    </row>
    <row r="419" spans="1:5">
      <c r="A419" s="4" t="s">
        <v>26</v>
      </c>
      <c r="B419" s="4" t="s">
        <v>27</v>
      </c>
      <c r="C419" s="4" t="s">
        <v>747</v>
      </c>
      <c r="D419" s="4" t="s">
        <v>748</v>
      </c>
      <c r="E419" s="4">
        <v>3310</v>
      </c>
    </row>
    <row r="420" spans="1:5">
      <c r="A420" s="4" t="s">
        <v>26</v>
      </c>
      <c r="B420" s="4" t="s">
        <v>27</v>
      </c>
      <c r="C420" s="4" t="s">
        <v>12</v>
      </c>
      <c r="D420" s="4" t="s">
        <v>13</v>
      </c>
      <c r="E420" s="4">
        <v>65832</v>
      </c>
    </row>
    <row r="421" spans="1:5">
      <c r="A421" s="4" t="s">
        <v>26</v>
      </c>
      <c r="B421" s="4" t="s">
        <v>27</v>
      </c>
      <c r="C421" s="4" t="s">
        <v>523</v>
      </c>
      <c r="D421" s="4" t="s">
        <v>524</v>
      </c>
      <c r="E421" s="4">
        <v>99124</v>
      </c>
    </row>
    <row r="422" spans="1:5">
      <c r="A422" s="4" t="s">
        <v>26</v>
      </c>
      <c r="B422" s="4" t="s">
        <v>27</v>
      </c>
      <c r="C422" s="4" t="s">
        <v>749</v>
      </c>
      <c r="D422" s="4" t="s">
        <v>750</v>
      </c>
      <c r="E422" s="4">
        <v>20892</v>
      </c>
    </row>
    <row r="423" spans="1:5">
      <c r="A423" s="4" t="s">
        <v>26</v>
      </c>
      <c r="B423" s="4" t="s">
        <v>27</v>
      </c>
      <c r="C423" s="4" t="s">
        <v>751</v>
      </c>
      <c r="D423" s="4" t="s">
        <v>752</v>
      </c>
      <c r="E423" s="4">
        <v>9957</v>
      </c>
    </row>
    <row r="424" spans="1:5">
      <c r="A424" s="4" t="s">
        <v>26</v>
      </c>
      <c r="B424" s="4" t="s">
        <v>27</v>
      </c>
      <c r="C424" s="4" t="s">
        <v>525</v>
      </c>
      <c r="D424" s="4" t="s">
        <v>526</v>
      </c>
      <c r="E424" s="4">
        <v>53004</v>
      </c>
    </row>
    <row r="425" spans="1:5">
      <c r="A425" s="4" t="s">
        <v>26</v>
      </c>
      <c r="B425" s="4" t="s">
        <v>27</v>
      </c>
      <c r="C425" s="4" t="s">
        <v>713</v>
      </c>
      <c r="D425" s="4" t="s">
        <v>714</v>
      </c>
      <c r="E425" s="4">
        <v>150</v>
      </c>
    </row>
    <row r="426" spans="1:5">
      <c r="A426" s="4" t="s">
        <v>26</v>
      </c>
      <c r="B426" s="4" t="s">
        <v>27</v>
      </c>
      <c r="C426" s="4" t="s">
        <v>753</v>
      </c>
      <c r="D426" s="4" t="s">
        <v>754</v>
      </c>
      <c r="E426" s="4">
        <v>25144</v>
      </c>
    </row>
    <row r="427" spans="1:5">
      <c r="A427" s="4" t="s">
        <v>26</v>
      </c>
      <c r="B427" s="4" t="s">
        <v>27</v>
      </c>
      <c r="C427" s="4" t="s">
        <v>755</v>
      </c>
      <c r="D427" s="4" t="s">
        <v>756</v>
      </c>
      <c r="E427" s="4">
        <v>45096</v>
      </c>
    </row>
    <row r="428" spans="1:5">
      <c r="A428" s="4" t="s">
        <v>26</v>
      </c>
      <c r="B428" s="4" t="s">
        <v>27</v>
      </c>
      <c r="C428" s="4" t="s">
        <v>30</v>
      </c>
      <c r="D428" s="4" t="s">
        <v>31</v>
      </c>
      <c r="E428" s="4">
        <v>130278</v>
      </c>
    </row>
    <row r="429" spans="1:5">
      <c r="A429" s="4" t="s">
        <v>26</v>
      </c>
      <c r="B429" s="4" t="s">
        <v>27</v>
      </c>
      <c r="C429" s="4" t="s">
        <v>757</v>
      </c>
      <c r="D429" s="4" t="s">
        <v>758</v>
      </c>
      <c r="E429" s="4">
        <v>28273</v>
      </c>
    </row>
    <row r="430" spans="1:5">
      <c r="A430" s="4" t="s">
        <v>26</v>
      </c>
      <c r="B430" s="4" t="s">
        <v>27</v>
      </c>
      <c r="C430" s="4" t="s">
        <v>759</v>
      </c>
      <c r="D430" s="4" t="s">
        <v>760</v>
      </c>
      <c r="E430" s="4">
        <v>18785</v>
      </c>
    </row>
    <row r="431" spans="1:5">
      <c r="A431" s="4" t="s">
        <v>26</v>
      </c>
      <c r="B431" s="4" t="s">
        <v>27</v>
      </c>
      <c r="C431" s="4" t="s">
        <v>761</v>
      </c>
      <c r="D431" s="4" t="s">
        <v>762</v>
      </c>
      <c r="E431" s="4">
        <v>27866</v>
      </c>
    </row>
    <row r="432" spans="1:5">
      <c r="A432" s="4" t="s">
        <v>26</v>
      </c>
      <c r="B432" s="4" t="s">
        <v>27</v>
      </c>
      <c r="C432" s="4" t="s">
        <v>763</v>
      </c>
      <c r="D432" s="4" t="s">
        <v>764</v>
      </c>
      <c r="E432" s="4">
        <v>69823</v>
      </c>
    </row>
    <row r="433" spans="1:5">
      <c r="A433" s="4" t="s">
        <v>26</v>
      </c>
      <c r="B433" s="4" t="s">
        <v>27</v>
      </c>
      <c r="C433" s="4" t="s">
        <v>661</v>
      </c>
      <c r="D433" s="4" t="s">
        <v>662</v>
      </c>
      <c r="E433" s="4">
        <v>106244</v>
      </c>
    </row>
    <row r="434" spans="1:5">
      <c r="A434" s="4" t="s">
        <v>26</v>
      </c>
      <c r="B434" s="4" t="s">
        <v>27</v>
      </c>
      <c r="C434" s="4" t="s">
        <v>765</v>
      </c>
      <c r="D434" s="4" t="s">
        <v>766</v>
      </c>
      <c r="E434" s="4">
        <v>1086</v>
      </c>
    </row>
    <row r="435" spans="1:5">
      <c r="A435" s="4" t="s">
        <v>26</v>
      </c>
      <c r="B435" s="4" t="s">
        <v>27</v>
      </c>
      <c r="C435" s="4" t="s">
        <v>138</v>
      </c>
      <c r="D435" s="4" t="s">
        <v>139</v>
      </c>
      <c r="E435" s="4">
        <v>119</v>
      </c>
    </row>
    <row r="436" spans="1:5">
      <c r="A436" s="4" t="s">
        <v>26</v>
      </c>
      <c r="B436" s="4" t="s">
        <v>27</v>
      </c>
      <c r="C436" s="4" t="s">
        <v>767</v>
      </c>
      <c r="D436" s="4" t="s">
        <v>768</v>
      </c>
      <c r="E436" s="4">
        <v>818</v>
      </c>
    </row>
    <row r="437" spans="1:5">
      <c r="A437" s="4" t="s">
        <v>769</v>
      </c>
      <c r="B437" s="4" t="s">
        <v>770</v>
      </c>
      <c r="C437" s="4" t="s">
        <v>771</v>
      </c>
      <c r="D437" s="4" t="s">
        <v>772</v>
      </c>
      <c r="E437" s="4">
        <v>1303</v>
      </c>
    </row>
    <row r="438" spans="1:5">
      <c r="A438" s="4" t="s">
        <v>773</v>
      </c>
      <c r="B438" s="4" t="s">
        <v>774</v>
      </c>
      <c r="C438" s="4" t="s">
        <v>775</v>
      </c>
      <c r="D438" s="4" t="s">
        <v>776</v>
      </c>
      <c r="E438" s="4">
        <v>42605</v>
      </c>
    </row>
    <row r="439" spans="1:5">
      <c r="A439" s="4" t="s">
        <v>777</v>
      </c>
      <c r="B439" s="4" t="s">
        <v>778</v>
      </c>
      <c r="C439" s="4" t="s">
        <v>779</v>
      </c>
      <c r="D439" s="4" t="s">
        <v>780</v>
      </c>
      <c r="E439" s="4">
        <v>20283</v>
      </c>
    </row>
    <row r="440" spans="1:5">
      <c r="A440" s="4" t="s">
        <v>781</v>
      </c>
      <c r="B440" s="4" t="s">
        <v>782</v>
      </c>
      <c r="C440" s="4" t="s">
        <v>429</v>
      </c>
      <c r="D440" s="4" t="s">
        <v>430</v>
      </c>
      <c r="E440" s="4">
        <v>2448</v>
      </c>
    </row>
    <row r="441" spans="1:5">
      <c r="A441" s="4" t="s">
        <v>781</v>
      </c>
      <c r="B441" s="4" t="s">
        <v>782</v>
      </c>
      <c r="C441" s="4" t="s">
        <v>118</v>
      </c>
      <c r="D441" s="4" t="s">
        <v>119</v>
      </c>
      <c r="E441" s="4">
        <v>10759</v>
      </c>
    </row>
    <row r="442" spans="1:5">
      <c r="A442" s="4" t="s">
        <v>781</v>
      </c>
      <c r="B442" s="4" t="s">
        <v>782</v>
      </c>
      <c r="C442" s="4" t="s">
        <v>689</v>
      </c>
      <c r="D442" s="4" t="s">
        <v>690</v>
      </c>
      <c r="E442" s="4">
        <v>35</v>
      </c>
    </row>
    <row r="443" spans="1:5">
      <c r="A443" s="4" t="s">
        <v>781</v>
      </c>
      <c r="B443" s="4" t="s">
        <v>782</v>
      </c>
      <c r="C443" s="4" t="s">
        <v>154</v>
      </c>
      <c r="D443" s="4" t="s">
        <v>155</v>
      </c>
      <c r="E443" s="4">
        <v>3467</v>
      </c>
    </row>
    <row r="444" spans="1:5">
      <c r="A444" s="4" t="s">
        <v>781</v>
      </c>
      <c r="B444" s="4" t="s">
        <v>782</v>
      </c>
      <c r="C444" s="4" t="s">
        <v>523</v>
      </c>
      <c r="D444" s="4" t="s">
        <v>524</v>
      </c>
      <c r="E444" s="4">
        <v>188</v>
      </c>
    </row>
    <row r="445" spans="1:5">
      <c r="A445" s="4" t="s">
        <v>781</v>
      </c>
      <c r="B445" s="4" t="s">
        <v>782</v>
      </c>
      <c r="C445" s="4" t="s">
        <v>753</v>
      </c>
      <c r="D445" s="4" t="s">
        <v>754</v>
      </c>
      <c r="E445" s="4">
        <v>2</v>
      </c>
    </row>
    <row r="446" spans="1:5">
      <c r="A446" s="4" t="s">
        <v>781</v>
      </c>
      <c r="B446" s="4" t="s">
        <v>782</v>
      </c>
      <c r="C446" s="4" t="s">
        <v>783</v>
      </c>
      <c r="D446" s="4" t="s">
        <v>784</v>
      </c>
      <c r="E446" s="4">
        <v>77629</v>
      </c>
    </row>
    <row r="447" spans="1:5">
      <c r="A447" s="4" t="s">
        <v>781</v>
      </c>
      <c r="B447" s="4" t="s">
        <v>782</v>
      </c>
      <c r="C447" s="4" t="s">
        <v>785</v>
      </c>
      <c r="D447" s="4" t="s">
        <v>786</v>
      </c>
      <c r="E447" s="4">
        <v>127887</v>
      </c>
    </row>
    <row r="448" spans="1:5">
      <c r="A448" s="4" t="s">
        <v>787</v>
      </c>
      <c r="B448" s="4" t="s">
        <v>788</v>
      </c>
      <c r="C448" s="4" t="s">
        <v>789</v>
      </c>
      <c r="D448" s="4" t="s">
        <v>788</v>
      </c>
      <c r="E448" s="4">
        <v>34222</v>
      </c>
    </row>
    <row r="449" spans="1:5">
      <c r="A449" s="4" t="s">
        <v>790</v>
      </c>
      <c r="B449" s="4" t="s">
        <v>791</v>
      </c>
      <c r="C449" s="4" t="s">
        <v>792</v>
      </c>
      <c r="D449" s="4" t="s">
        <v>793</v>
      </c>
      <c r="E449" s="4">
        <v>1</v>
      </c>
    </row>
    <row r="450" spans="1:5">
      <c r="A450" s="4" t="s">
        <v>794</v>
      </c>
      <c r="B450" s="4" t="s">
        <v>795</v>
      </c>
      <c r="C450" s="4" t="s">
        <v>796</v>
      </c>
      <c r="D450" s="4" t="s">
        <v>795</v>
      </c>
      <c r="E450" s="4">
        <v>1856</v>
      </c>
    </row>
    <row r="451" spans="1:5">
      <c r="A451" s="4" t="s">
        <v>797</v>
      </c>
      <c r="B451" s="4" t="s">
        <v>798</v>
      </c>
      <c r="C451" s="4" t="s">
        <v>799</v>
      </c>
      <c r="D451" s="4" t="s">
        <v>800</v>
      </c>
      <c r="E451" s="4">
        <v>156384</v>
      </c>
    </row>
    <row r="452" spans="1:5">
      <c r="A452" s="4" t="s">
        <v>801</v>
      </c>
      <c r="B452" s="4" t="s">
        <v>802</v>
      </c>
      <c r="C452" s="4" t="s">
        <v>803</v>
      </c>
      <c r="D452" s="4" t="s">
        <v>804</v>
      </c>
      <c r="E452" s="4">
        <v>21954</v>
      </c>
    </row>
    <row r="453" spans="1:5">
      <c r="A453" s="4" t="s">
        <v>801</v>
      </c>
      <c r="B453" s="4" t="s">
        <v>802</v>
      </c>
      <c r="C453" s="4" t="s">
        <v>805</v>
      </c>
      <c r="D453" s="4" t="s">
        <v>806</v>
      </c>
      <c r="E453" s="4">
        <v>2888</v>
      </c>
    </row>
    <row r="454" spans="1:5">
      <c r="A454" s="4" t="s">
        <v>807</v>
      </c>
      <c r="B454" s="4" t="s">
        <v>808</v>
      </c>
      <c r="C454" s="4" t="s">
        <v>809</v>
      </c>
      <c r="D454" s="4" t="s">
        <v>808</v>
      </c>
      <c r="E454" s="4">
        <v>1</v>
      </c>
    </row>
    <row r="455" spans="1:5">
      <c r="A455" s="4" t="s">
        <v>810</v>
      </c>
      <c r="B455" s="4" t="s">
        <v>811</v>
      </c>
      <c r="C455" s="4" t="s">
        <v>812</v>
      </c>
      <c r="D455" s="4" t="s">
        <v>813</v>
      </c>
      <c r="E455" s="4">
        <v>3535</v>
      </c>
    </row>
    <row r="456" spans="1:5">
      <c r="A456" s="4" t="s">
        <v>814</v>
      </c>
      <c r="B456" s="4" t="s">
        <v>815</v>
      </c>
      <c r="C456" s="4" t="s">
        <v>816</v>
      </c>
      <c r="D456" s="4" t="s">
        <v>817</v>
      </c>
      <c r="E456" s="4">
        <v>21448</v>
      </c>
    </row>
    <row r="457" spans="1:5">
      <c r="A457" s="4" t="s">
        <v>818</v>
      </c>
      <c r="B457" s="4" t="s">
        <v>819</v>
      </c>
      <c r="C457" s="4" t="s">
        <v>693</v>
      </c>
      <c r="D457" s="4" t="s">
        <v>694</v>
      </c>
      <c r="E457" s="4">
        <v>4655</v>
      </c>
    </row>
    <row r="458" spans="1:5">
      <c r="A458" s="4" t="s">
        <v>818</v>
      </c>
      <c r="B458" s="4" t="s">
        <v>819</v>
      </c>
      <c r="C458" s="4" t="s">
        <v>509</v>
      </c>
      <c r="D458" s="4" t="s">
        <v>510</v>
      </c>
      <c r="E458" s="4">
        <v>45432</v>
      </c>
    </row>
    <row r="459" spans="1:5">
      <c r="A459" s="4" t="s">
        <v>818</v>
      </c>
      <c r="B459" s="4" t="s">
        <v>819</v>
      </c>
      <c r="C459" s="4" t="s">
        <v>661</v>
      </c>
      <c r="D459" s="4" t="s">
        <v>662</v>
      </c>
      <c r="E459" s="4">
        <v>9656</v>
      </c>
    </row>
    <row r="460" spans="1:5">
      <c r="A460" s="4" t="s">
        <v>818</v>
      </c>
      <c r="B460" s="4" t="s">
        <v>819</v>
      </c>
      <c r="C460" s="4" t="s">
        <v>820</v>
      </c>
      <c r="D460" s="4" t="s">
        <v>821</v>
      </c>
      <c r="E460" s="4">
        <v>61010</v>
      </c>
    </row>
    <row r="461" spans="1:5">
      <c r="A461" s="4" t="s">
        <v>818</v>
      </c>
      <c r="B461" s="4" t="s">
        <v>819</v>
      </c>
      <c r="C461" s="4" t="s">
        <v>822</v>
      </c>
      <c r="D461" s="4" t="s">
        <v>823</v>
      </c>
      <c r="E461" s="4">
        <v>37696</v>
      </c>
    </row>
    <row r="462" spans="1:5">
      <c r="A462" s="4" t="s">
        <v>818</v>
      </c>
      <c r="B462" s="4" t="s">
        <v>819</v>
      </c>
      <c r="C462" s="4" t="s">
        <v>824</v>
      </c>
      <c r="D462" s="4" t="s">
        <v>825</v>
      </c>
      <c r="E462" s="4">
        <v>1852</v>
      </c>
    </row>
    <row r="463" spans="1:5">
      <c r="A463" s="4" t="s">
        <v>818</v>
      </c>
      <c r="B463" s="4" t="s">
        <v>819</v>
      </c>
      <c r="C463" s="4" t="s">
        <v>826</v>
      </c>
      <c r="D463" s="4" t="s">
        <v>827</v>
      </c>
      <c r="E463" s="4">
        <v>58667</v>
      </c>
    </row>
    <row r="464" spans="1:5">
      <c r="A464" s="4" t="s">
        <v>818</v>
      </c>
      <c r="B464" s="4" t="s">
        <v>819</v>
      </c>
      <c r="C464" s="4" t="s">
        <v>828</v>
      </c>
      <c r="D464" s="4" t="s">
        <v>829</v>
      </c>
      <c r="E464" s="4">
        <v>8910</v>
      </c>
    </row>
    <row r="465" spans="1:5">
      <c r="A465" s="4" t="s">
        <v>830</v>
      </c>
      <c r="B465" s="4" t="s">
        <v>831</v>
      </c>
      <c r="C465" s="4" t="s">
        <v>832</v>
      </c>
      <c r="D465" s="4" t="s">
        <v>833</v>
      </c>
      <c r="E465" s="4">
        <v>21</v>
      </c>
    </row>
    <row r="466" spans="1:5">
      <c r="A466" s="4" t="s">
        <v>830</v>
      </c>
      <c r="B466" s="4" t="s">
        <v>831</v>
      </c>
      <c r="C466" s="4" t="s">
        <v>834</v>
      </c>
      <c r="D466" s="4" t="s">
        <v>835</v>
      </c>
      <c r="E466" s="4">
        <v>67</v>
      </c>
    </row>
    <row r="467" spans="1:5">
      <c r="A467" s="4" t="s">
        <v>830</v>
      </c>
      <c r="B467" s="4" t="s">
        <v>831</v>
      </c>
      <c r="C467" s="4" t="s">
        <v>836</v>
      </c>
      <c r="D467" s="4" t="s">
        <v>837</v>
      </c>
      <c r="E467" s="4">
        <v>60</v>
      </c>
    </row>
    <row r="468" spans="1:5">
      <c r="A468" s="4" t="s">
        <v>830</v>
      </c>
      <c r="B468" s="4" t="s">
        <v>831</v>
      </c>
      <c r="C468" s="4" t="s">
        <v>838</v>
      </c>
      <c r="D468" s="4" t="s">
        <v>839</v>
      </c>
      <c r="E468" s="4">
        <v>33</v>
      </c>
    </row>
    <row r="469" spans="1:5">
      <c r="A469" s="4" t="s">
        <v>830</v>
      </c>
      <c r="B469" s="4" t="s">
        <v>831</v>
      </c>
      <c r="C469" s="4" t="s">
        <v>840</v>
      </c>
      <c r="D469" s="4" t="s">
        <v>841</v>
      </c>
      <c r="E469" s="4">
        <v>24</v>
      </c>
    </row>
    <row r="470" spans="1:5">
      <c r="A470" s="4" t="s">
        <v>830</v>
      </c>
      <c r="B470" s="4" t="s">
        <v>831</v>
      </c>
      <c r="C470" s="4" t="s">
        <v>842</v>
      </c>
      <c r="D470" s="4" t="s">
        <v>843</v>
      </c>
      <c r="E470" s="4">
        <v>115</v>
      </c>
    </row>
    <row r="471" spans="1:5">
      <c r="A471" s="4" t="s">
        <v>830</v>
      </c>
      <c r="B471" s="4" t="s">
        <v>831</v>
      </c>
      <c r="C471" s="4" t="s">
        <v>844</v>
      </c>
      <c r="D471" s="4" t="s">
        <v>845</v>
      </c>
      <c r="E471" s="4">
        <v>36</v>
      </c>
    </row>
    <row r="472" spans="1:5">
      <c r="A472" s="4" t="s">
        <v>830</v>
      </c>
      <c r="B472" s="4" t="s">
        <v>831</v>
      </c>
      <c r="C472" s="4" t="s">
        <v>846</v>
      </c>
      <c r="D472" s="4" t="s">
        <v>847</v>
      </c>
      <c r="E472" s="4">
        <v>21</v>
      </c>
    </row>
    <row r="473" spans="1:5">
      <c r="A473" s="4" t="s">
        <v>830</v>
      </c>
      <c r="B473" s="4" t="s">
        <v>831</v>
      </c>
      <c r="C473" s="4" t="s">
        <v>848</v>
      </c>
      <c r="D473" s="4" t="s">
        <v>845</v>
      </c>
      <c r="E473" s="4">
        <v>51</v>
      </c>
    </row>
    <row r="474" spans="1:5">
      <c r="A474" s="4" t="s">
        <v>830</v>
      </c>
      <c r="B474" s="4" t="s">
        <v>831</v>
      </c>
      <c r="C474" s="4" t="s">
        <v>849</v>
      </c>
      <c r="D474" s="4" t="s">
        <v>843</v>
      </c>
      <c r="E474" s="4">
        <v>103</v>
      </c>
    </row>
    <row r="475" spans="1:5">
      <c r="A475" s="4" t="s">
        <v>830</v>
      </c>
      <c r="B475" s="4" t="s">
        <v>831</v>
      </c>
      <c r="C475" s="4" t="s">
        <v>850</v>
      </c>
      <c r="D475" s="4" t="s">
        <v>845</v>
      </c>
      <c r="E475" s="4">
        <v>29</v>
      </c>
    </row>
    <row r="476" spans="1:5">
      <c r="A476" s="4" t="s">
        <v>830</v>
      </c>
      <c r="B476" s="4" t="s">
        <v>831</v>
      </c>
      <c r="C476" s="4" t="s">
        <v>851</v>
      </c>
      <c r="D476" s="4" t="s">
        <v>852</v>
      </c>
      <c r="E476" s="4">
        <v>23</v>
      </c>
    </row>
    <row r="477" spans="1:5">
      <c r="A477" s="4" t="s">
        <v>830</v>
      </c>
      <c r="B477" s="4" t="s">
        <v>831</v>
      </c>
      <c r="C477" s="4" t="s">
        <v>853</v>
      </c>
      <c r="D477" s="4" t="s">
        <v>854</v>
      </c>
      <c r="E477" s="4">
        <v>34</v>
      </c>
    </row>
    <row r="478" spans="1:5">
      <c r="A478" s="4" t="s">
        <v>830</v>
      </c>
      <c r="B478" s="4" t="s">
        <v>831</v>
      </c>
      <c r="C478" s="4" t="s">
        <v>855</v>
      </c>
      <c r="D478" s="4" t="s">
        <v>856</v>
      </c>
      <c r="E478" s="4">
        <v>42</v>
      </c>
    </row>
    <row r="479" spans="1:5">
      <c r="A479" s="4" t="s">
        <v>830</v>
      </c>
      <c r="B479" s="4" t="s">
        <v>831</v>
      </c>
      <c r="C479" s="4" t="s">
        <v>857</v>
      </c>
      <c r="D479" s="4" t="s">
        <v>858</v>
      </c>
      <c r="E479" s="4">
        <v>18</v>
      </c>
    </row>
    <row r="480" spans="1:5">
      <c r="A480" s="4" t="s">
        <v>830</v>
      </c>
      <c r="B480" s="4" t="s">
        <v>831</v>
      </c>
      <c r="C480" s="4" t="s">
        <v>859</v>
      </c>
      <c r="D480" s="4" t="s">
        <v>860</v>
      </c>
      <c r="E480" s="4">
        <v>99</v>
      </c>
    </row>
    <row r="481" spans="1:5">
      <c r="A481" s="4" t="s">
        <v>830</v>
      </c>
      <c r="B481" s="4" t="s">
        <v>831</v>
      </c>
      <c r="C481" s="4" t="s">
        <v>861</v>
      </c>
      <c r="D481" s="4" t="s">
        <v>862</v>
      </c>
      <c r="E481" s="4">
        <v>75</v>
      </c>
    </row>
    <row r="482" spans="1:5">
      <c r="A482" s="4" t="s">
        <v>830</v>
      </c>
      <c r="B482" s="4" t="s">
        <v>831</v>
      </c>
      <c r="C482" s="4" t="s">
        <v>863</v>
      </c>
      <c r="D482" s="4" t="s">
        <v>864</v>
      </c>
      <c r="E482" s="4">
        <v>20</v>
      </c>
    </row>
    <row r="483" spans="1:5">
      <c r="A483" s="4" t="s">
        <v>830</v>
      </c>
      <c r="B483" s="4" t="s">
        <v>831</v>
      </c>
      <c r="C483" s="4" t="s">
        <v>865</v>
      </c>
      <c r="D483" s="4" t="s">
        <v>866</v>
      </c>
      <c r="E483" s="4">
        <v>40</v>
      </c>
    </row>
    <row r="484" spans="1:5">
      <c r="A484" s="4" t="s">
        <v>830</v>
      </c>
      <c r="B484" s="4" t="s">
        <v>831</v>
      </c>
      <c r="C484" s="4" t="s">
        <v>867</v>
      </c>
      <c r="D484" s="4" t="s">
        <v>843</v>
      </c>
      <c r="E484" s="4">
        <v>154</v>
      </c>
    </row>
    <row r="485" spans="1:5">
      <c r="A485" s="4" t="s">
        <v>830</v>
      </c>
      <c r="B485" s="4" t="s">
        <v>831</v>
      </c>
      <c r="C485" s="4" t="s">
        <v>868</v>
      </c>
      <c r="D485" s="4" t="s">
        <v>869</v>
      </c>
      <c r="E485" s="4">
        <v>12</v>
      </c>
    </row>
    <row r="486" spans="1:5">
      <c r="A486" s="4" t="s">
        <v>870</v>
      </c>
      <c r="B486" s="4" t="s">
        <v>871</v>
      </c>
      <c r="C486" s="4" t="s">
        <v>435</v>
      </c>
      <c r="D486" s="4" t="s">
        <v>436</v>
      </c>
      <c r="E486" s="4">
        <v>2523</v>
      </c>
    </row>
    <row r="487" spans="1:5">
      <c r="A487" s="4" t="s">
        <v>870</v>
      </c>
      <c r="B487" s="4" t="s">
        <v>871</v>
      </c>
      <c r="C487" s="4" t="s">
        <v>130</v>
      </c>
      <c r="D487" s="4" t="s">
        <v>131</v>
      </c>
      <c r="E487" s="4">
        <v>9</v>
      </c>
    </row>
    <row r="488" spans="1:5">
      <c r="A488" s="4" t="s">
        <v>870</v>
      </c>
      <c r="B488" s="4" t="s">
        <v>871</v>
      </c>
      <c r="C488" s="4" t="s">
        <v>872</v>
      </c>
      <c r="D488" s="4" t="s">
        <v>873</v>
      </c>
      <c r="E488" s="4">
        <v>4975</v>
      </c>
    </row>
    <row r="489" spans="1:5">
      <c r="A489" s="4" t="s">
        <v>870</v>
      </c>
      <c r="B489" s="4" t="s">
        <v>871</v>
      </c>
      <c r="C489" s="4" t="s">
        <v>661</v>
      </c>
      <c r="D489" s="4" t="s">
        <v>662</v>
      </c>
      <c r="E489" s="4">
        <v>1570</v>
      </c>
    </row>
    <row r="490" spans="1:5">
      <c r="A490" s="4" t="s">
        <v>874</v>
      </c>
      <c r="B490" s="4" t="s">
        <v>875</v>
      </c>
      <c r="C490" s="4" t="s">
        <v>876</v>
      </c>
      <c r="D490" s="4" t="s">
        <v>877</v>
      </c>
      <c r="E490" s="4">
        <v>139497</v>
      </c>
    </row>
    <row r="491" spans="1:5">
      <c r="A491" s="4" t="s">
        <v>878</v>
      </c>
      <c r="B491" s="4" t="s">
        <v>879</v>
      </c>
      <c r="C491" s="4" t="s">
        <v>880</v>
      </c>
      <c r="D491" s="4" t="s">
        <v>881</v>
      </c>
      <c r="E491" s="4">
        <v>1680</v>
      </c>
    </row>
    <row r="492" spans="1:5">
      <c r="A492" s="4" t="s">
        <v>882</v>
      </c>
      <c r="B492" s="4" t="s">
        <v>883</v>
      </c>
      <c r="C492" s="4" t="s">
        <v>884</v>
      </c>
      <c r="D492" s="4" t="s">
        <v>883</v>
      </c>
      <c r="E492" s="4">
        <v>306</v>
      </c>
    </row>
    <row r="493" spans="1:5">
      <c r="A493" s="4" t="s">
        <v>885</v>
      </c>
      <c r="B493" s="4" t="s">
        <v>886</v>
      </c>
      <c r="C493" s="4" t="s">
        <v>887</v>
      </c>
      <c r="D493" s="4" t="s">
        <v>888</v>
      </c>
      <c r="E493" s="4">
        <v>2</v>
      </c>
    </row>
    <row r="494" spans="1:5">
      <c r="A494" s="4" t="s">
        <v>885</v>
      </c>
      <c r="B494" s="4" t="s">
        <v>886</v>
      </c>
      <c r="C494" s="4" t="s">
        <v>889</v>
      </c>
      <c r="D494" s="4" t="s">
        <v>890</v>
      </c>
      <c r="E494" s="4">
        <v>1</v>
      </c>
    </row>
    <row r="495" spans="1:5">
      <c r="A495" s="4" t="s">
        <v>885</v>
      </c>
      <c r="B495" s="4" t="s">
        <v>886</v>
      </c>
      <c r="C495" s="4" t="s">
        <v>891</v>
      </c>
      <c r="D495" s="4" t="s">
        <v>892</v>
      </c>
      <c r="E495" s="4">
        <v>12</v>
      </c>
    </row>
    <row r="496" spans="1:5">
      <c r="A496" s="4" t="s">
        <v>885</v>
      </c>
      <c r="B496" s="4" t="s">
        <v>886</v>
      </c>
      <c r="C496" s="4" t="s">
        <v>893</v>
      </c>
      <c r="D496" s="4" t="s">
        <v>894</v>
      </c>
      <c r="E496" s="4">
        <v>2</v>
      </c>
    </row>
    <row r="497" spans="1:5">
      <c r="A497" s="4" t="s">
        <v>885</v>
      </c>
      <c r="B497" s="4" t="s">
        <v>886</v>
      </c>
      <c r="C497" s="4" t="s">
        <v>895</v>
      </c>
      <c r="D497" s="4" t="s">
        <v>896</v>
      </c>
      <c r="E497" s="4">
        <v>1</v>
      </c>
    </row>
    <row r="498" spans="1:5">
      <c r="A498" s="4" t="s">
        <v>897</v>
      </c>
      <c r="B498" s="4" t="s">
        <v>898</v>
      </c>
      <c r="C498" s="4" t="s">
        <v>899</v>
      </c>
      <c r="D498" s="4" t="s">
        <v>900</v>
      </c>
      <c r="E498" s="4">
        <v>55</v>
      </c>
    </row>
    <row r="499" spans="1:5">
      <c r="A499" s="4" t="s">
        <v>901</v>
      </c>
      <c r="B499" s="4" t="s">
        <v>902</v>
      </c>
      <c r="C499" s="4" t="s">
        <v>551</v>
      </c>
      <c r="D499" s="4" t="s">
        <v>552</v>
      </c>
      <c r="E499" s="4">
        <v>1733</v>
      </c>
    </row>
    <row r="500" spans="1:5">
      <c r="A500" s="74" t="s">
        <v>32</v>
      </c>
      <c r="B500" s="74"/>
      <c r="C500" s="74"/>
      <c r="D500" s="74"/>
      <c r="E500" s="9">
        <f>SUM(E2:E499)</f>
        <v>8582561</v>
      </c>
    </row>
  </sheetData>
  <mergeCells count="1">
    <mergeCell ref="A500:D500"/>
  </mergeCells>
  <pageMargins left="0.7" right="0.37" top="0.75" bottom="0.75" header="0.3" footer="0.3"/>
  <pageSetup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9"/>
  <sheetViews>
    <sheetView tabSelected="1" workbookViewId="0"/>
  </sheetViews>
  <sheetFormatPr defaultRowHeight="15"/>
  <cols>
    <col min="1" max="1" width="11.140625" style="7" bestFit="1" customWidth="1"/>
    <col min="2" max="2" width="32" style="7" customWidth="1"/>
    <col min="3" max="3" width="8.85546875" style="7" bestFit="1" customWidth="1"/>
    <col min="4" max="4" width="34.28515625" style="7" customWidth="1"/>
    <col min="5" max="5" width="11.140625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34</v>
      </c>
      <c r="B2" s="5" t="s">
        <v>35</v>
      </c>
      <c r="C2" s="4" t="s">
        <v>36</v>
      </c>
      <c r="D2" s="5" t="s">
        <v>37</v>
      </c>
      <c r="E2" s="4">
        <v>195</v>
      </c>
    </row>
    <row r="3" spans="1:5">
      <c r="A3" s="4" t="s">
        <v>38</v>
      </c>
      <c r="B3" s="5" t="s">
        <v>39</v>
      </c>
      <c r="C3" s="4" t="s">
        <v>40</v>
      </c>
      <c r="D3" s="5" t="s">
        <v>41</v>
      </c>
      <c r="E3" s="4">
        <v>6505</v>
      </c>
    </row>
    <row r="4" spans="1:5">
      <c r="A4" s="4" t="s">
        <v>64</v>
      </c>
      <c r="B4" s="5" t="s">
        <v>65</v>
      </c>
      <c r="C4" s="4" t="s">
        <v>18</v>
      </c>
      <c r="D4" s="5" t="s">
        <v>19</v>
      </c>
      <c r="E4" s="4">
        <v>22</v>
      </c>
    </row>
    <row r="5" spans="1:5">
      <c r="A5" s="4" t="s">
        <v>66</v>
      </c>
      <c r="B5" s="5" t="s">
        <v>67</v>
      </c>
      <c r="C5" s="4" t="s">
        <v>72</v>
      </c>
      <c r="D5" s="5" t="s">
        <v>73</v>
      </c>
      <c r="E5" s="4">
        <v>74</v>
      </c>
    </row>
    <row r="6" spans="1:5">
      <c r="A6" s="4" t="s">
        <v>66</v>
      </c>
      <c r="B6" s="5" t="s">
        <v>67</v>
      </c>
      <c r="C6" s="4" t="s">
        <v>74</v>
      </c>
      <c r="D6" s="5" t="s">
        <v>75</v>
      </c>
      <c r="E6" s="4">
        <v>51</v>
      </c>
    </row>
    <row r="7" spans="1:5">
      <c r="A7" s="4" t="s">
        <v>66</v>
      </c>
      <c r="B7" s="5" t="s">
        <v>67</v>
      </c>
      <c r="C7" s="4" t="s">
        <v>82</v>
      </c>
      <c r="D7" s="5" t="s">
        <v>83</v>
      </c>
      <c r="E7" s="4">
        <v>65</v>
      </c>
    </row>
    <row r="8" spans="1:5">
      <c r="A8" s="4" t="s">
        <v>66</v>
      </c>
      <c r="B8" s="5" t="s">
        <v>67</v>
      </c>
      <c r="C8" s="4" t="s">
        <v>86</v>
      </c>
      <c r="D8" s="5" t="s">
        <v>87</v>
      </c>
      <c r="E8" s="4">
        <v>43</v>
      </c>
    </row>
    <row r="9" spans="1:5">
      <c r="A9" s="4" t="s">
        <v>66</v>
      </c>
      <c r="B9" s="5" t="s">
        <v>67</v>
      </c>
      <c r="C9" s="4" t="s">
        <v>90</v>
      </c>
      <c r="D9" s="5" t="s">
        <v>91</v>
      </c>
      <c r="E9" s="4">
        <v>12</v>
      </c>
    </row>
    <row r="10" spans="1:5">
      <c r="A10" s="4" t="s">
        <v>66</v>
      </c>
      <c r="B10" s="5" t="s">
        <v>67</v>
      </c>
      <c r="C10" s="4" t="s">
        <v>96</v>
      </c>
      <c r="D10" s="5" t="s">
        <v>97</v>
      </c>
      <c r="E10" s="4">
        <v>22</v>
      </c>
    </row>
    <row r="11" spans="1:5">
      <c r="A11" s="4" t="s">
        <v>66</v>
      </c>
      <c r="B11" s="5" t="s">
        <v>67</v>
      </c>
      <c r="C11" s="4" t="s">
        <v>100</v>
      </c>
      <c r="D11" s="5" t="s">
        <v>101</v>
      </c>
      <c r="E11" s="4">
        <v>1</v>
      </c>
    </row>
    <row r="12" spans="1:5">
      <c r="A12" s="4" t="s">
        <v>110</v>
      </c>
      <c r="B12" s="5" t="s">
        <v>111</v>
      </c>
      <c r="C12" s="4" t="s">
        <v>114</v>
      </c>
      <c r="D12" s="5" t="s">
        <v>115</v>
      </c>
      <c r="E12" s="4">
        <v>48</v>
      </c>
    </row>
    <row r="13" spans="1:5">
      <c r="A13" s="4" t="s">
        <v>110</v>
      </c>
      <c r="B13" s="5" t="s">
        <v>111</v>
      </c>
      <c r="C13" s="4" t="s">
        <v>118</v>
      </c>
      <c r="D13" s="5" t="s">
        <v>119</v>
      </c>
      <c r="E13" s="4">
        <v>49</v>
      </c>
    </row>
    <row r="14" spans="1:5">
      <c r="A14" s="4" t="s">
        <v>110</v>
      </c>
      <c r="B14" s="5" t="s">
        <v>111</v>
      </c>
      <c r="C14" s="4" t="s">
        <v>140</v>
      </c>
      <c r="D14" s="5" t="s">
        <v>141</v>
      </c>
      <c r="E14" s="4">
        <v>4</v>
      </c>
    </row>
    <row r="15" spans="1:5">
      <c r="A15" s="4" t="s">
        <v>110</v>
      </c>
      <c r="B15" s="5" t="s">
        <v>111</v>
      </c>
      <c r="C15" s="4" t="s">
        <v>142</v>
      </c>
      <c r="D15" s="5" t="s">
        <v>143</v>
      </c>
      <c r="E15" s="4">
        <v>107</v>
      </c>
    </row>
    <row r="16" spans="1:5">
      <c r="A16" s="4" t="s">
        <v>144</v>
      </c>
      <c r="B16" s="5" t="s">
        <v>145</v>
      </c>
      <c r="C16" s="4" t="s">
        <v>28</v>
      </c>
      <c r="D16" s="5" t="s">
        <v>29</v>
      </c>
      <c r="E16" s="4">
        <v>71</v>
      </c>
    </row>
    <row r="17" spans="1:5">
      <c r="A17" s="4" t="s">
        <v>144</v>
      </c>
      <c r="B17" s="5" t="s">
        <v>145</v>
      </c>
      <c r="C17" s="4" t="s">
        <v>154</v>
      </c>
      <c r="D17" s="5" t="s">
        <v>155</v>
      </c>
      <c r="E17" s="4">
        <v>54</v>
      </c>
    </row>
    <row r="18" spans="1:5">
      <c r="A18" s="4" t="s">
        <v>144</v>
      </c>
      <c r="B18" s="5" t="s">
        <v>145</v>
      </c>
      <c r="C18" s="4" t="s">
        <v>158</v>
      </c>
      <c r="D18" s="5" t="s">
        <v>159</v>
      </c>
      <c r="E18" s="4">
        <v>714</v>
      </c>
    </row>
    <row r="19" spans="1:5">
      <c r="A19" s="4" t="s">
        <v>160</v>
      </c>
      <c r="B19" s="5" t="s">
        <v>161</v>
      </c>
      <c r="C19" s="4" t="s">
        <v>162</v>
      </c>
      <c r="D19" s="5" t="s">
        <v>163</v>
      </c>
      <c r="E19" s="4">
        <v>378</v>
      </c>
    </row>
    <row r="20" spans="1:5">
      <c r="A20" s="4" t="s">
        <v>246</v>
      </c>
      <c r="B20" s="5" t="s">
        <v>247</v>
      </c>
      <c r="C20" s="4" t="s">
        <v>248</v>
      </c>
      <c r="D20" s="5" t="s">
        <v>249</v>
      </c>
      <c r="E20" s="4">
        <v>36</v>
      </c>
    </row>
    <row r="21" spans="1:5">
      <c r="A21" s="4" t="s">
        <v>250</v>
      </c>
      <c r="B21" s="5" t="s">
        <v>251</v>
      </c>
      <c r="C21" s="4" t="s">
        <v>252</v>
      </c>
      <c r="D21" s="5" t="s">
        <v>253</v>
      </c>
      <c r="E21" s="4">
        <v>488</v>
      </c>
    </row>
    <row r="22" spans="1:5">
      <c r="A22" s="4" t="s">
        <v>266</v>
      </c>
      <c r="B22" s="5" t="s">
        <v>267</v>
      </c>
      <c r="C22" s="4" t="s">
        <v>268</v>
      </c>
      <c r="D22" s="5" t="s">
        <v>269</v>
      </c>
      <c r="E22" s="4">
        <v>18585</v>
      </c>
    </row>
    <row r="23" spans="1:5">
      <c r="A23" s="4" t="s">
        <v>276</v>
      </c>
      <c r="B23" s="5" t="s">
        <v>277</v>
      </c>
      <c r="C23" s="4" t="s">
        <v>278</v>
      </c>
      <c r="D23" s="5" t="s">
        <v>279</v>
      </c>
      <c r="E23" s="4">
        <v>285</v>
      </c>
    </row>
    <row r="24" spans="1:5">
      <c r="A24" s="4" t="s">
        <v>276</v>
      </c>
      <c r="B24" s="5" t="s">
        <v>277</v>
      </c>
      <c r="C24" s="4" t="s">
        <v>280</v>
      </c>
      <c r="D24" s="5" t="s">
        <v>281</v>
      </c>
      <c r="E24" s="4">
        <v>27</v>
      </c>
    </row>
    <row r="25" spans="1:5">
      <c r="A25" s="4" t="s">
        <v>282</v>
      </c>
      <c r="B25" s="5" t="s">
        <v>283</v>
      </c>
      <c r="C25" s="4" t="s">
        <v>284</v>
      </c>
      <c r="D25" s="5" t="s">
        <v>285</v>
      </c>
      <c r="E25" s="4">
        <v>173</v>
      </c>
    </row>
    <row r="26" spans="1:5">
      <c r="A26" s="4" t="s">
        <v>286</v>
      </c>
      <c r="B26" s="5" t="s">
        <v>287</v>
      </c>
      <c r="C26" s="4" t="s">
        <v>288</v>
      </c>
      <c r="D26" s="5" t="s">
        <v>289</v>
      </c>
      <c r="E26" s="4">
        <v>156</v>
      </c>
    </row>
    <row r="27" spans="1:5">
      <c r="A27" s="4" t="s">
        <v>303</v>
      </c>
      <c r="B27" s="5" t="s">
        <v>304</v>
      </c>
      <c r="C27" s="4" t="s">
        <v>28</v>
      </c>
      <c r="D27" s="5" t="s">
        <v>29</v>
      </c>
      <c r="E27" s="4">
        <v>4233</v>
      </c>
    </row>
    <row r="28" spans="1:5">
      <c r="A28" s="4" t="s">
        <v>303</v>
      </c>
      <c r="B28" s="5" t="s">
        <v>304</v>
      </c>
      <c r="C28" s="4" t="s">
        <v>292</v>
      </c>
      <c r="D28" s="5" t="s">
        <v>293</v>
      </c>
      <c r="E28" s="4">
        <v>3925</v>
      </c>
    </row>
    <row r="29" spans="1:5">
      <c r="A29" s="4" t="s">
        <v>303</v>
      </c>
      <c r="B29" s="5" t="s">
        <v>304</v>
      </c>
      <c r="C29" s="4" t="s">
        <v>8</v>
      </c>
      <c r="D29" s="5" t="s">
        <v>9</v>
      </c>
      <c r="E29" s="4">
        <v>2728</v>
      </c>
    </row>
    <row r="30" spans="1:5">
      <c r="A30" s="4" t="s">
        <v>303</v>
      </c>
      <c r="B30" s="5" t="s">
        <v>304</v>
      </c>
      <c r="C30" s="4" t="s">
        <v>305</v>
      </c>
      <c r="D30" s="5" t="s">
        <v>306</v>
      </c>
      <c r="E30" s="4">
        <v>38</v>
      </c>
    </row>
    <row r="31" spans="1:5">
      <c r="A31" s="4" t="s">
        <v>5</v>
      </c>
      <c r="B31" s="5" t="s">
        <v>6</v>
      </c>
      <c r="C31" s="4" t="s">
        <v>7</v>
      </c>
      <c r="D31" s="5" t="s">
        <v>6</v>
      </c>
      <c r="E31" s="4">
        <v>12381</v>
      </c>
    </row>
    <row r="32" spans="1:5">
      <c r="A32" s="4" t="s">
        <v>5</v>
      </c>
      <c r="B32" s="5" t="s">
        <v>6</v>
      </c>
      <c r="C32" s="4" t="s">
        <v>116</v>
      </c>
      <c r="D32" s="5" t="s">
        <v>117</v>
      </c>
      <c r="E32" s="4">
        <v>39</v>
      </c>
    </row>
    <row r="33" spans="1:5">
      <c r="A33" s="4" t="s">
        <v>5</v>
      </c>
      <c r="B33" s="5" t="s">
        <v>6</v>
      </c>
      <c r="C33" s="4" t="s">
        <v>425</v>
      </c>
      <c r="D33" s="5" t="s">
        <v>426</v>
      </c>
      <c r="E33" s="4">
        <v>78</v>
      </c>
    </row>
    <row r="34" spans="1:5">
      <c r="A34" s="4" t="s">
        <v>5</v>
      </c>
      <c r="B34" s="5" t="s">
        <v>6</v>
      </c>
      <c r="C34" s="4" t="s">
        <v>8</v>
      </c>
      <c r="D34" s="5" t="s">
        <v>9</v>
      </c>
      <c r="E34" s="4">
        <v>13</v>
      </c>
    </row>
    <row r="35" spans="1:5">
      <c r="A35" s="4" t="s">
        <v>5</v>
      </c>
      <c r="B35" s="5" t="s">
        <v>6</v>
      </c>
      <c r="C35" s="4" t="s">
        <v>457</v>
      </c>
      <c r="D35" s="5" t="s">
        <v>458</v>
      </c>
      <c r="E35" s="4">
        <v>1</v>
      </c>
    </row>
    <row r="36" spans="1:5">
      <c r="A36" s="4" t="s">
        <v>5</v>
      </c>
      <c r="B36" s="5" t="s">
        <v>6</v>
      </c>
      <c r="C36" s="4" t="s">
        <v>435</v>
      </c>
      <c r="D36" s="5" t="s">
        <v>436</v>
      </c>
      <c r="E36" s="4">
        <v>383</v>
      </c>
    </row>
    <row r="37" spans="1:5">
      <c r="A37" s="4" t="s">
        <v>5</v>
      </c>
      <c r="B37" s="5" t="s">
        <v>6</v>
      </c>
      <c r="C37" s="4" t="s">
        <v>465</v>
      </c>
      <c r="D37" s="5" t="s">
        <v>466</v>
      </c>
      <c r="E37" s="4">
        <v>6</v>
      </c>
    </row>
    <row r="38" spans="1:5">
      <c r="A38" s="4" t="s">
        <v>5</v>
      </c>
      <c r="B38" s="5" t="s">
        <v>6</v>
      </c>
      <c r="C38" s="4" t="s">
        <v>473</v>
      </c>
      <c r="D38" s="5" t="s">
        <v>474</v>
      </c>
      <c r="E38" s="4">
        <v>1</v>
      </c>
    </row>
    <row r="39" spans="1:5">
      <c r="A39" s="4" t="s">
        <v>5</v>
      </c>
      <c r="B39" s="5" t="s">
        <v>6</v>
      </c>
      <c r="C39" s="4" t="s">
        <v>475</v>
      </c>
      <c r="D39" s="5" t="s">
        <v>476</v>
      </c>
      <c r="E39" s="4">
        <v>15</v>
      </c>
    </row>
    <row r="40" spans="1:5">
      <c r="A40" s="4" t="s">
        <v>5</v>
      </c>
      <c r="B40" s="5" t="s">
        <v>6</v>
      </c>
      <c r="C40" s="4" t="s">
        <v>479</v>
      </c>
      <c r="D40" s="5" t="s">
        <v>480</v>
      </c>
      <c r="E40" s="4">
        <v>33</v>
      </c>
    </row>
    <row r="41" spans="1:5">
      <c r="A41" s="4" t="s">
        <v>5</v>
      </c>
      <c r="B41" s="5" t="s">
        <v>6</v>
      </c>
      <c r="C41" s="4" t="s">
        <v>481</v>
      </c>
      <c r="D41" s="5" t="s">
        <v>482</v>
      </c>
      <c r="E41" s="4">
        <v>78</v>
      </c>
    </row>
    <row r="42" spans="1:5">
      <c r="A42" s="4" t="s">
        <v>5</v>
      </c>
      <c r="B42" s="5" t="s">
        <v>6</v>
      </c>
      <c r="C42" s="4" t="s">
        <v>10</v>
      </c>
      <c r="D42" s="5" t="s">
        <v>11</v>
      </c>
      <c r="E42" s="4">
        <v>65</v>
      </c>
    </row>
    <row r="43" spans="1:5">
      <c r="A43" s="4" t="s">
        <v>5</v>
      </c>
      <c r="B43" s="5" t="s">
        <v>6</v>
      </c>
      <c r="C43" s="4" t="s">
        <v>491</v>
      </c>
      <c r="D43" s="5" t="s">
        <v>492</v>
      </c>
      <c r="E43" s="4">
        <v>19</v>
      </c>
    </row>
    <row r="44" spans="1:5">
      <c r="A44" s="4" t="s">
        <v>5</v>
      </c>
      <c r="B44" s="5" t="s">
        <v>6</v>
      </c>
      <c r="C44" s="4" t="s">
        <v>495</v>
      </c>
      <c r="D44" s="5" t="s">
        <v>496</v>
      </c>
      <c r="E44" s="4">
        <v>2</v>
      </c>
    </row>
    <row r="45" spans="1:5">
      <c r="A45" s="4" t="s">
        <v>5</v>
      </c>
      <c r="B45" s="5" t="s">
        <v>6</v>
      </c>
      <c r="C45" s="4" t="s">
        <v>497</v>
      </c>
      <c r="D45" s="5" t="s">
        <v>498</v>
      </c>
      <c r="E45" s="4">
        <v>11</v>
      </c>
    </row>
    <row r="46" spans="1:5">
      <c r="A46" s="4" t="s">
        <v>5</v>
      </c>
      <c r="B46" s="5" t="s">
        <v>6</v>
      </c>
      <c r="C46" s="4" t="s">
        <v>501</v>
      </c>
      <c r="D46" s="5" t="s">
        <v>502</v>
      </c>
      <c r="E46" s="4">
        <v>10</v>
      </c>
    </row>
    <row r="47" spans="1:5">
      <c r="A47" s="4" t="s">
        <v>5</v>
      </c>
      <c r="B47" s="5" t="s">
        <v>6</v>
      </c>
      <c r="C47" s="4" t="s">
        <v>503</v>
      </c>
      <c r="D47" s="5" t="s">
        <v>504</v>
      </c>
      <c r="E47" s="4">
        <v>3</v>
      </c>
    </row>
    <row r="48" spans="1:5">
      <c r="A48" s="4" t="s">
        <v>5</v>
      </c>
      <c r="B48" s="5" t="s">
        <v>6</v>
      </c>
      <c r="C48" s="4" t="s">
        <v>505</v>
      </c>
      <c r="D48" s="5" t="s">
        <v>506</v>
      </c>
      <c r="E48" s="4">
        <v>3</v>
      </c>
    </row>
    <row r="49" spans="1:5">
      <c r="A49" s="4" t="s">
        <v>5</v>
      </c>
      <c r="B49" s="5" t="s">
        <v>6</v>
      </c>
      <c r="C49" s="4" t="s">
        <v>509</v>
      </c>
      <c r="D49" s="5" t="s">
        <v>510</v>
      </c>
      <c r="E49" s="4">
        <v>39</v>
      </c>
    </row>
    <row r="50" spans="1:5">
      <c r="A50" s="4" t="s">
        <v>5</v>
      </c>
      <c r="B50" s="5" t="s">
        <v>6</v>
      </c>
      <c r="C50" s="4" t="s">
        <v>511</v>
      </c>
      <c r="D50" s="5" t="s">
        <v>512</v>
      </c>
      <c r="E50" s="4">
        <v>3</v>
      </c>
    </row>
    <row r="51" spans="1:5">
      <c r="A51" s="4" t="s">
        <v>5</v>
      </c>
      <c r="B51" s="5" t="s">
        <v>6</v>
      </c>
      <c r="C51" s="4" t="s">
        <v>513</v>
      </c>
      <c r="D51" s="5" t="s">
        <v>514</v>
      </c>
      <c r="E51" s="4">
        <v>5</v>
      </c>
    </row>
    <row r="52" spans="1:5">
      <c r="A52" s="4" t="s">
        <v>5</v>
      </c>
      <c r="B52" s="5" t="s">
        <v>6</v>
      </c>
      <c r="C52" s="4" t="s">
        <v>521</v>
      </c>
      <c r="D52" s="5" t="s">
        <v>522</v>
      </c>
      <c r="E52" s="4">
        <v>2</v>
      </c>
    </row>
    <row r="53" spans="1:5">
      <c r="A53" s="4" t="s">
        <v>5</v>
      </c>
      <c r="B53" s="5" t="s">
        <v>6</v>
      </c>
      <c r="C53" s="4" t="s">
        <v>12</v>
      </c>
      <c r="D53" s="5" t="s">
        <v>13</v>
      </c>
      <c r="E53" s="4">
        <v>2</v>
      </c>
    </row>
    <row r="54" spans="1:5">
      <c r="A54" s="4" t="s">
        <v>5</v>
      </c>
      <c r="B54" s="5" t="s">
        <v>6</v>
      </c>
      <c r="C54" s="4" t="s">
        <v>525</v>
      </c>
      <c r="D54" s="5" t="s">
        <v>526</v>
      </c>
      <c r="E54" s="4">
        <v>43</v>
      </c>
    </row>
    <row r="55" spans="1:5">
      <c r="A55" s="4" t="s">
        <v>5</v>
      </c>
      <c r="B55" s="5" t="s">
        <v>6</v>
      </c>
      <c r="C55" s="4" t="s">
        <v>529</v>
      </c>
      <c r="D55" s="5" t="s">
        <v>530</v>
      </c>
      <c r="E55" s="4">
        <v>42</v>
      </c>
    </row>
    <row r="56" spans="1:5">
      <c r="A56" s="4" t="s">
        <v>5</v>
      </c>
      <c r="B56" s="5" t="s">
        <v>6</v>
      </c>
      <c r="C56" s="4" t="s">
        <v>531</v>
      </c>
      <c r="D56" s="5" t="s">
        <v>532</v>
      </c>
      <c r="E56" s="4">
        <v>1</v>
      </c>
    </row>
    <row r="57" spans="1:5">
      <c r="A57" s="4" t="s">
        <v>5</v>
      </c>
      <c r="B57" s="5" t="s">
        <v>6</v>
      </c>
      <c r="C57" s="4" t="s">
        <v>535</v>
      </c>
      <c r="D57" s="5" t="s">
        <v>536</v>
      </c>
      <c r="E57" s="4">
        <v>130</v>
      </c>
    </row>
    <row r="58" spans="1:5">
      <c r="A58" s="4" t="s">
        <v>5</v>
      </c>
      <c r="B58" s="5" t="s">
        <v>6</v>
      </c>
      <c r="C58" s="4" t="s">
        <v>537</v>
      </c>
      <c r="D58" s="5" t="s">
        <v>538</v>
      </c>
      <c r="E58" s="4">
        <v>1</v>
      </c>
    </row>
    <row r="59" spans="1:5">
      <c r="A59" s="4" t="s">
        <v>5</v>
      </c>
      <c r="B59" s="5" t="s">
        <v>6</v>
      </c>
      <c r="C59" s="4" t="s">
        <v>258</v>
      </c>
      <c r="D59" s="5" t="s">
        <v>259</v>
      </c>
      <c r="E59" s="4">
        <v>2</v>
      </c>
    </row>
    <row r="60" spans="1:5">
      <c r="A60" s="4" t="s">
        <v>5</v>
      </c>
      <c r="B60" s="5" t="s">
        <v>6</v>
      </c>
      <c r="C60" s="4" t="s">
        <v>443</v>
      </c>
      <c r="D60" s="5" t="s">
        <v>444</v>
      </c>
      <c r="E60" s="4">
        <v>47</v>
      </c>
    </row>
    <row r="61" spans="1:5">
      <c r="A61" s="4" t="s">
        <v>5</v>
      </c>
      <c r="B61" s="5" t="s">
        <v>6</v>
      </c>
      <c r="C61" s="4" t="s">
        <v>539</v>
      </c>
      <c r="D61" s="5" t="s">
        <v>540</v>
      </c>
      <c r="E61" s="4">
        <v>4</v>
      </c>
    </row>
    <row r="62" spans="1:5">
      <c r="A62" s="4" t="s">
        <v>5</v>
      </c>
      <c r="B62" s="5" t="s">
        <v>6</v>
      </c>
      <c r="C62" s="4" t="s">
        <v>541</v>
      </c>
      <c r="D62" s="5" t="s">
        <v>542</v>
      </c>
      <c r="E62" s="4">
        <v>25</v>
      </c>
    </row>
    <row r="63" spans="1:5">
      <c r="A63" s="4" t="s">
        <v>5</v>
      </c>
      <c r="B63" s="5" t="s">
        <v>6</v>
      </c>
      <c r="C63" s="4" t="s">
        <v>138</v>
      </c>
      <c r="D63" s="5" t="s">
        <v>139</v>
      </c>
      <c r="E63" s="4">
        <v>107</v>
      </c>
    </row>
    <row r="64" spans="1:5">
      <c r="A64" s="4" t="s">
        <v>5</v>
      </c>
      <c r="B64" s="5" t="s">
        <v>6</v>
      </c>
      <c r="C64" s="4" t="s">
        <v>140</v>
      </c>
      <c r="D64" s="5" t="s">
        <v>141</v>
      </c>
      <c r="E64" s="4">
        <v>273</v>
      </c>
    </row>
    <row r="65" spans="1:5">
      <c r="A65" s="4" t="s">
        <v>5</v>
      </c>
      <c r="B65" s="5" t="s">
        <v>6</v>
      </c>
      <c r="C65" s="4" t="s">
        <v>543</v>
      </c>
      <c r="D65" s="5" t="s">
        <v>544</v>
      </c>
      <c r="E65" s="4">
        <v>26</v>
      </c>
    </row>
    <row r="66" spans="1:5">
      <c r="A66" s="4" t="s">
        <v>5</v>
      </c>
      <c r="B66" s="5" t="s">
        <v>6</v>
      </c>
      <c r="C66" s="4" t="s">
        <v>545</v>
      </c>
      <c r="D66" s="5" t="s">
        <v>546</v>
      </c>
      <c r="E66" s="4">
        <v>22</v>
      </c>
    </row>
    <row r="67" spans="1:5">
      <c r="A67" s="4" t="s">
        <v>5</v>
      </c>
      <c r="B67" s="5" t="s">
        <v>6</v>
      </c>
      <c r="C67" s="4" t="s">
        <v>547</v>
      </c>
      <c r="D67" s="5" t="s">
        <v>548</v>
      </c>
      <c r="E67" s="4">
        <v>8</v>
      </c>
    </row>
    <row r="68" spans="1:5">
      <c r="A68" s="4" t="s">
        <v>5</v>
      </c>
      <c r="B68" s="5" t="s">
        <v>6</v>
      </c>
      <c r="C68" s="4" t="s">
        <v>549</v>
      </c>
      <c r="D68" s="5" t="s">
        <v>550</v>
      </c>
      <c r="E68" s="4">
        <v>26</v>
      </c>
    </row>
    <row r="69" spans="1:5">
      <c r="A69" s="4" t="s">
        <v>5</v>
      </c>
      <c r="B69" s="5" t="s">
        <v>6</v>
      </c>
      <c r="C69" s="4" t="s">
        <v>551</v>
      </c>
      <c r="D69" s="5" t="s">
        <v>552</v>
      </c>
      <c r="E69" s="4">
        <v>60</v>
      </c>
    </row>
    <row r="70" spans="1:5">
      <c r="A70" s="4" t="s">
        <v>5</v>
      </c>
      <c r="B70" s="5" t="s">
        <v>6</v>
      </c>
      <c r="C70" s="4" t="s">
        <v>14</v>
      </c>
      <c r="D70" s="5" t="s">
        <v>15</v>
      </c>
      <c r="E70" s="4">
        <v>57</v>
      </c>
    </row>
    <row r="71" spans="1:5">
      <c r="A71" s="4" t="s">
        <v>5</v>
      </c>
      <c r="B71" s="5" t="s">
        <v>6</v>
      </c>
      <c r="C71" s="4" t="s">
        <v>557</v>
      </c>
      <c r="D71" s="5" t="s">
        <v>558</v>
      </c>
      <c r="E71" s="4">
        <v>40908</v>
      </c>
    </row>
    <row r="72" spans="1:5">
      <c r="A72" s="4" t="s">
        <v>16</v>
      </c>
      <c r="B72" s="5" t="s">
        <v>17</v>
      </c>
      <c r="C72" s="4" t="s">
        <v>10</v>
      </c>
      <c r="D72" s="5" t="s">
        <v>11</v>
      </c>
      <c r="E72" s="4">
        <v>18</v>
      </c>
    </row>
    <row r="73" spans="1:5">
      <c r="A73" s="4" t="s">
        <v>16</v>
      </c>
      <c r="B73" s="5" t="s">
        <v>17</v>
      </c>
      <c r="C73" s="4" t="s">
        <v>18</v>
      </c>
      <c r="D73" s="5" t="s">
        <v>19</v>
      </c>
      <c r="E73" s="4">
        <v>277</v>
      </c>
    </row>
    <row r="74" spans="1:5">
      <c r="A74" s="4" t="s">
        <v>16</v>
      </c>
      <c r="B74" s="5" t="s">
        <v>17</v>
      </c>
      <c r="C74" s="4" t="s">
        <v>513</v>
      </c>
      <c r="D74" s="5" t="s">
        <v>514</v>
      </c>
      <c r="E74" s="4">
        <v>1</v>
      </c>
    </row>
    <row r="75" spans="1:5">
      <c r="A75" s="4" t="s">
        <v>16</v>
      </c>
      <c r="B75" s="5" t="s">
        <v>17</v>
      </c>
      <c r="C75" s="4" t="s">
        <v>563</v>
      </c>
      <c r="D75" s="5" t="s">
        <v>564</v>
      </c>
      <c r="E75" s="4">
        <v>11</v>
      </c>
    </row>
    <row r="76" spans="1:5">
      <c r="A76" s="4" t="s">
        <v>569</v>
      </c>
      <c r="B76" s="5" t="s">
        <v>570</v>
      </c>
      <c r="C76" s="4" t="s">
        <v>571</v>
      </c>
      <c r="D76" s="5" t="s">
        <v>572</v>
      </c>
      <c r="E76" s="4">
        <v>15694</v>
      </c>
    </row>
    <row r="77" spans="1:5">
      <c r="A77" s="4" t="s">
        <v>569</v>
      </c>
      <c r="B77" s="5" t="s">
        <v>570</v>
      </c>
      <c r="C77" s="4" t="s">
        <v>292</v>
      </c>
      <c r="D77" s="5" t="s">
        <v>293</v>
      </c>
      <c r="E77" s="4">
        <v>21283</v>
      </c>
    </row>
    <row r="78" spans="1:5">
      <c r="A78" s="4" t="s">
        <v>569</v>
      </c>
      <c r="B78" s="5" t="s">
        <v>570</v>
      </c>
      <c r="C78" s="4" t="s">
        <v>573</v>
      </c>
      <c r="D78" s="5" t="s">
        <v>574</v>
      </c>
      <c r="E78" s="4">
        <v>245</v>
      </c>
    </row>
    <row r="79" spans="1:5">
      <c r="A79" s="4" t="s">
        <v>611</v>
      </c>
      <c r="B79" s="5" t="s">
        <v>612</v>
      </c>
      <c r="C79" s="4" t="s">
        <v>613</v>
      </c>
      <c r="D79" s="5" t="s">
        <v>614</v>
      </c>
      <c r="E79" s="4">
        <v>8</v>
      </c>
    </row>
    <row r="80" spans="1:5">
      <c r="A80" s="4" t="s">
        <v>611</v>
      </c>
      <c r="B80" s="5" t="s">
        <v>612</v>
      </c>
      <c r="C80" s="4" t="s">
        <v>431</v>
      </c>
      <c r="D80" s="5" t="s">
        <v>432</v>
      </c>
      <c r="E80" s="4">
        <v>57</v>
      </c>
    </row>
    <row r="81" spans="1:5">
      <c r="A81" s="4" t="s">
        <v>635</v>
      </c>
      <c r="B81" s="5" t="s">
        <v>636</v>
      </c>
      <c r="C81" s="4" t="s">
        <v>637</v>
      </c>
      <c r="D81" s="5" t="s">
        <v>638</v>
      </c>
      <c r="E81" s="4">
        <v>983</v>
      </c>
    </row>
    <row r="82" spans="1:5">
      <c r="A82" s="4" t="s">
        <v>635</v>
      </c>
      <c r="B82" s="5" t="s">
        <v>636</v>
      </c>
      <c r="C82" s="4" t="s">
        <v>509</v>
      </c>
      <c r="D82" s="5" t="s">
        <v>510</v>
      </c>
      <c r="E82" s="4">
        <v>17</v>
      </c>
    </row>
    <row r="83" spans="1:5">
      <c r="A83" s="4" t="s">
        <v>635</v>
      </c>
      <c r="B83" s="5" t="s">
        <v>636</v>
      </c>
      <c r="C83" s="4" t="s">
        <v>539</v>
      </c>
      <c r="D83" s="5" t="s">
        <v>540</v>
      </c>
      <c r="E83" s="4">
        <v>34</v>
      </c>
    </row>
    <row r="84" spans="1:5">
      <c r="A84" s="4" t="s">
        <v>639</v>
      </c>
      <c r="B84" s="5" t="s">
        <v>640</v>
      </c>
      <c r="C84" s="4" t="s">
        <v>449</v>
      </c>
      <c r="D84" s="5" t="s">
        <v>450</v>
      </c>
      <c r="E84" s="4">
        <v>213</v>
      </c>
    </row>
    <row r="85" spans="1:5">
      <c r="A85" s="4" t="s">
        <v>639</v>
      </c>
      <c r="B85" s="5" t="s">
        <v>640</v>
      </c>
      <c r="C85" s="4" t="s">
        <v>148</v>
      </c>
      <c r="D85" s="5" t="s">
        <v>149</v>
      </c>
      <c r="E85" s="4">
        <v>1</v>
      </c>
    </row>
    <row r="86" spans="1:5">
      <c r="A86" s="4" t="s">
        <v>639</v>
      </c>
      <c r="B86" s="5" t="s">
        <v>640</v>
      </c>
      <c r="C86" s="4" t="s">
        <v>118</v>
      </c>
      <c r="D86" s="5" t="s">
        <v>119</v>
      </c>
      <c r="E86" s="4">
        <v>187</v>
      </c>
    </row>
    <row r="87" spans="1:5">
      <c r="A87" s="4" t="s">
        <v>639</v>
      </c>
      <c r="B87" s="5" t="s">
        <v>640</v>
      </c>
      <c r="C87" s="4" t="s">
        <v>643</v>
      </c>
      <c r="D87" s="5" t="s">
        <v>644</v>
      </c>
      <c r="E87" s="4">
        <v>282</v>
      </c>
    </row>
    <row r="88" spans="1:5">
      <c r="A88" s="4" t="s">
        <v>639</v>
      </c>
      <c r="B88" s="5" t="s">
        <v>640</v>
      </c>
      <c r="C88" s="4" t="s">
        <v>637</v>
      </c>
      <c r="D88" s="5" t="s">
        <v>638</v>
      </c>
      <c r="E88" s="4">
        <v>22028</v>
      </c>
    </row>
    <row r="89" spans="1:5">
      <c r="A89" s="4" t="s">
        <v>639</v>
      </c>
      <c r="B89" s="5" t="s">
        <v>640</v>
      </c>
      <c r="C89" s="4" t="s">
        <v>645</v>
      </c>
      <c r="D89" s="5" t="s">
        <v>646</v>
      </c>
      <c r="E89" s="4">
        <v>15284</v>
      </c>
    </row>
    <row r="90" spans="1:5">
      <c r="A90" s="4" t="s">
        <v>647</v>
      </c>
      <c r="B90" s="5" t="s">
        <v>648</v>
      </c>
      <c r="C90" s="4" t="s">
        <v>441</v>
      </c>
      <c r="D90" s="5" t="s">
        <v>442</v>
      </c>
      <c r="E90" s="4">
        <v>826</v>
      </c>
    </row>
    <row r="91" spans="1:5">
      <c r="A91" s="4" t="s">
        <v>647</v>
      </c>
      <c r="B91" s="5" t="s">
        <v>648</v>
      </c>
      <c r="C91" s="4" t="s">
        <v>637</v>
      </c>
      <c r="D91" s="5" t="s">
        <v>638</v>
      </c>
      <c r="E91" s="4">
        <v>8</v>
      </c>
    </row>
    <row r="92" spans="1:5">
      <c r="A92" s="4" t="s">
        <v>649</v>
      </c>
      <c r="B92" s="5" t="s">
        <v>650</v>
      </c>
      <c r="C92" s="4" t="s">
        <v>571</v>
      </c>
      <c r="D92" s="5" t="s">
        <v>572</v>
      </c>
      <c r="E92" s="4">
        <v>5173</v>
      </c>
    </row>
    <row r="93" spans="1:5">
      <c r="A93" s="4" t="s">
        <v>649</v>
      </c>
      <c r="B93" s="5" t="s">
        <v>650</v>
      </c>
      <c r="C93" s="4" t="s">
        <v>479</v>
      </c>
      <c r="D93" s="5" t="s">
        <v>480</v>
      </c>
      <c r="E93" s="4">
        <v>274</v>
      </c>
    </row>
    <row r="94" spans="1:5">
      <c r="A94" s="4" t="s">
        <v>651</v>
      </c>
      <c r="B94" s="5" t="s">
        <v>652</v>
      </c>
      <c r="C94" s="4" t="s">
        <v>571</v>
      </c>
      <c r="D94" s="5" t="s">
        <v>572</v>
      </c>
      <c r="E94" s="4">
        <v>10</v>
      </c>
    </row>
    <row r="95" spans="1:5">
      <c r="A95" s="4" t="s">
        <v>663</v>
      </c>
      <c r="B95" s="5" t="s">
        <v>664</v>
      </c>
      <c r="C95" s="4" t="s">
        <v>665</v>
      </c>
      <c r="D95" s="5" t="s">
        <v>666</v>
      </c>
      <c r="E95" s="4">
        <v>319</v>
      </c>
    </row>
    <row r="96" spans="1:5">
      <c r="A96" s="4" t="s">
        <v>20</v>
      </c>
      <c r="B96" s="5" t="s">
        <v>21</v>
      </c>
      <c r="C96" s="4" t="s">
        <v>112</v>
      </c>
      <c r="D96" s="5" t="s">
        <v>113</v>
      </c>
      <c r="E96" s="4">
        <v>83</v>
      </c>
    </row>
    <row r="97" spans="1:5">
      <c r="A97" s="4" t="s">
        <v>20</v>
      </c>
      <c r="B97" s="5" t="s">
        <v>21</v>
      </c>
      <c r="C97" s="4" t="s">
        <v>673</v>
      </c>
      <c r="D97" s="5" t="s">
        <v>674</v>
      </c>
      <c r="E97" s="4">
        <v>3</v>
      </c>
    </row>
    <row r="98" spans="1:5">
      <c r="A98" s="4" t="s">
        <v>20</v>
      </c>
      <c r="B98" s="5" t="s">
        <v>21</v>
      </c>
      <c r="C98" s="4" t="s">
        <v>447</v>
      </c>
      <c r="D98" s="5" t="s">
        <v>448</v>
      </c>
      <c r="E98" s="4">
        <v>9</v>
      </c>
    </row>
    <row r="99" spans="1:5">
      <c r="A99" s="4" t="s">
        <v>20</v>
      </c>
      <c r="B99" s="5" t="s">
        <v>21</v>
      </c>
      <c r="C99" s="4" t="s">
        <v>146</v>
      </c>
      <c r="D99" s="5" t="s">
        <v>147</v>
      </c>
      <c r="E99" s="4">
        <v>4569</v>
      </c>
    </row>
    <row r="100" spans="1:5">
      <c r="A100" s="4" t="s">
        <v>20</v>
      </c>
      <c r="B100" s="5" t="s">
        <v>21</v>
      </c>
      <c r="C100" s="4" t="s">
        <v>116</v>
      </c>
      <c r="D100" s="5" t="s">
        <v>117</v>
      </c>
      <c r="E100" s="4">
        <v>248</v>
      </c>
    </row>
    <row r="101" spans="1:5">
      <c r="A101" s="4" t="s">
        <v>20</v>
      </c>
      <c r="B101" s="5" t="s">
        <v>21</v>
      </c>
      <c r="C101" s="4" t="s">
        <v>457</v>
      </c>
      <c r="D101" s="5" t="s">
        <v>458</v>
      </c>
      <c r="E101" s="4">
        <v>434</v>
      </c>
    </row>
    <row r="102" spans="1:5">
      <c r="A102" s="4" t="s">
        <v>20</v>
      </c>
      <c r="B102" s="5" t="s">
        <v>21</v>
      </c>
      <c r="C102" s="4" t="s">
        <v>270</v>
      </c>
      <c r="D102" s="5" t="s">
        <v>271</v>
      </c>
      <c r="E102" s="4">
        <v>55609</v>
      </c>
    </row>
    <row r="103" spans="1:5">
      <c r="A103" s="4" t="s">
        <v>20</v>
      </c>
      <c r="B103" s="5" t="s">
        <v>21</v>
      </c>
      <c r="C103" s="4" t="s">
        <v>22</v>
      </c>
      <c r="D103" s="5" t="s">
        <v>23</v>
      </c>
      <c r="E103" s="4">
        <v>2493</v>
      </c>
    </row>
    <row r="104" spans="1:5">
      <c r="A104" s="4" t="s">
        <v>20</v>
      </c>
      <c r="B104" s="5" t="s">
        <v>21</v>
      </c>
      <c r="C104" s="4" t="s">
        <v>681</v>
      </c>
      <c r="D104" s="5" t="s">
        <v>682</v>
      </c>
      <c r="E104" s="4">
        <v>2</v>
      </c>
    </row>
    <row r="105" spans="1:5">
      <c r="A105" s="4" t="s">
        <v>20</v>
      </c>
      <c r="B105" s="5" t="s">
        <v>21</v>
      </c>
      <c r="C105" s="4" t="s">
        <v>465</v>
      </c>
      <c r="D105" s="5" t="s">
        <v>466</v>
      </c>
      <c r="E105" s="4">
        <v>40</v>
      </c>
    </row>
    <row r="106" spans="1:5">
      <c r="A106" s="4" t="s">
        <v>20</v>
      </c>
      <c r="B106" s="5" t="s">
        <v>21</v>
      </c>
      <c r="C106" s="4" t="s">
        <v>305</v>
      </c>
      <c r="D106" s="5" t="s">
        <v>306</v>
      </c>
      <c r="E106" s="4">
        <v>189</v>
      </c>
    </row>
    <row r="107" spans="1:5">
      <c r="A107" s="4" t="s">
        <v>20</v>
      </c>
      <c r="B107" s="5" t="s">
        <v>21</v>
      </c>
      <c r="C107" s="4" t="s">
        <v>685</v>
      </c>
      <c r="D107" s="5" t="s">
        <v>686</v>
      </c>
      <c r="E107" s="4">
        <v>2</v>
      </c>
    </row>
    <row r="108" spans="1:5">
      <c r="A108" s="4" t="s">
        <v>20</v>
      </c>
      <c r="B108" s="5" t="s">
        <v>21</v>
      </c>
      <c r="C108" s="4" t="s">
        <v>687</v>
      </c>
      <c r="D108" s="5" t="s">
        <v>688</v>
      </c>
      <c r="E108" s="4">
        <v>16</v>
      </c>
    </row>
    <row r="109" spans="1:5">
      <c r="A109" s="4" t="s">
        <v>20</v>
      </c>
      <c r="B109" s="5" t="s">
        <v>21</v>
      </c>
      <c r="C109" s="4" t="s">
        <v>473</v>
      </c>
      <c r="D109" s="5" t="s">
        <v>474</v>
      </c>
      <c r="E109" s="4">
        <v>55</v>
      </c>
    </row>
    <row r="110" spans="1:5">
      <c r="A110" s="4" t="s">
        <v>20</v>
      </c>
      <c r="B110" s="5" t="s">
        <v>21</v>
      </c>
      <c r="C110" s="4" t="s">
        <v>689</v>
      </c>
      <c r="D110" s="5" t="s">
        <v>690</v>
      </c>
      <c r="E110" s="4">
        <v>295</v>
      </c>
    </row>
    <row r="111" spans="1:5">
      <c r="A111" s="4" t="s">
        <v>20</v>
      </c>
      <c r="B111" s="5" t="s">
        <v>21</v>
      </c>
      <c r="C111" s="4" t="s">
        <v>128</v>
      </c>
      <c r="D111" s="5" t="s">
        <v>129</v>
      </c>
      <c r="E111" s="4">
        <v>8</v>
      </c>
    </row>
    <row r="112" spans="1:5">
      <c r="A112" s="4" t="s">
        <v>20</v>
      </c>
      <c r="B112" s="5" t="s">
        <v>21</v>
      </c>
      <c r="C112" s="4" t="s">
        <v>481</v>
      </c>
      <c r="D112" s="5" t="s">
        <v>482</v>
      </c>
      <c r="E112" s="4">
        <v>329</v>
      </c>
    </row>
    <row r="113" spans="1:5">
      <c r="A113" s="4" t="s">
        <v>20</v>
      </c>
      <c r="B113" s="5" t="s">
        <v>21</v>
      </c>
      <c r="C113" s="4" t="s">
        <v>24</v>
      </c>
      <c r="D113" s="5" t="s">
        <v>25</v>
      </c>
      <c r="E113" s="4">
        <v>1</v>
      </c>
    </row>
    <row r="114" spans="1:5">
      <c r="A114" s="4" t="s">
        <v>20</v>
      </c>
      <c r="B114" s="5" t="s">
        <v>21</v>
      </c>
      <c r="C114" s="4" t="s">
        <v>483</v>
      </c>
      <c r="D114" s="5" t="s">
        <v>484</v>
      </c>
      <c r="E114" s="4">
        <v>4</v>
      </c>
    </row>
    <row r="115" spans="1:5">
      <c r="A115" s="4" t="s">
        <v>20</v>
      </c>
      <c r="B115" s="5" t="s">
        <v>21</v>
      </c>
      <c r="C115" s="4" t="s">
        <v>695</v>
      </c>
      <c r="D115" s="5" t="s">
        <v>696</v>
      </c>
      <c r="E115" s="4">
        <v>38</v>
      </c>
    </row>
    <row r="116" spans="1:5">
      <c r="A116" s="4" t="s">
        <v>20</v>
      </c>
      <c r="B116" s="5" t="s">
        <v>21</v>
      </c>
      <c r="C116" s="4" t="s">
        <v>491</v>
      </c>
      <c r="D116" s="5" t="s">
        <v>492</v>
      </c>
      <c r="E116" s="4">
        <v>124</v>
      </c>
    </row>
    <row r="117" spans="1:5">
      <c r="A117" s="4" t="s">
        <v>20</v>
      </c>
      <c r="B117" s="5" t="s">
        <v>21</v>
      </c>
      <c r="C117" s="4" t="s">
        <v>701</v>
      </c>
      <c r="D117" s="5" t="s">
        <v>702</v>
      </c>
      <c r="E117" s="4">
        <v>49</v>
      </c>
    </row>
    <row r="118" spans="1:5">
      <c r="A118" s="4" t="s">
        <v>20</v>
      </c>
      <c r="B118" s="5" t="s">
        <v>21</v>
      </c>
      <c r="C118" s="4" t="s">
        <v>705</v>
      </c>
      <c r="D118" s="5" t="s">
        <v>706</v>
      </c>
      <c r="E118" s="4">
        <v>31</v>
      </c>
    </row>
    <row r="119" spans="1:5">
      <c r="A119" s="4" t="s">
        <v>20</v>
      </c>
      <c r="B119" s="5" t="s">
        <v>21</v>
      </c>
      <c r="C119" s="4" t="s">
        <v>707</v>
      </c>
      <c r="D119" s="5" t="s">
        <v>708</v>
      </c>
      <c r="E119" s="4">
        <v>12</v>
      </c>
    </row>
    <row r="120" spans="1:5">
      <c r="A120" s="4" t="s">
        <v>20</v>
      </c>
      <c r="B120" s="5" t="s">
        <v>21</v>
      </c>
      <c r="C120" s="4" t="s">
        <v>507</v>
      </c>
      <c r="D120" s="5" t="s">
        <v>508</v>
      </c>
      <c r="E120" s="4">
        <v>2</v>
      </c>
    </row>
    <row r="121" spans="1:5">
      <c r="A121" s="4" t="s">
        <v>20</v>
      </c>
      <c r="B121" s="5" t="s">
        <v>21</v>
      </c>
      <c r="C121" s="4" t="s">
        <v>709</v>
      </c>
      <c r="D121" s="5" t="s">
        <v>710</v>
      </c>
      <c r="E121" s="4">
        <v>39</v>
      </c>
    </row>
    <row r="122" spans="1:5">
      <c r="A122" s="4" t="s">
        <v>20</v>
      </c>
      <c r="B122" s="5" t="s">
        <v>21</v>
      </c>
      <c r="C122" s="4" t="s">
        <v>713</v>
      </c>
      <c r="D122" s="5" t="s">
        <v>714</v>
      </c>
      <c r="E122" s="4">
        <v>43</v>
      </c>
    </row>
    <row r="123" spans="1:5">
      <c r="A123" s="4" t="s">
        <v>20</v>
      </c>
      <c r="B123" s="5" t="s">
        <v>21</v>
      </c>
      <c r="C123" s="4" t="s">
        <v>717</v>
      </c>
      <c r="D123" s="5" t="s">
        <v>718</v>
      </c>
      <c r="E123" s="4">
        <v>183</v>
      </c>
    </row>
    <row r="124" spans="1:5">
      <c r="A124" s="4" t="s">
        <v>20</v>
      </c>
      <c r="B124" s="5" t="s">
        <v>21</v>
      </c>
      <c r="C124" s="4" t="s">
        <v>443</v>
      </c>
      <c r="D124" s="5" t="s">
        <v>444</v>
      </c>
      <c r="E124" s="4">
        <v>70</v>
      </c>
    </row>
    <row r="125" spans="1:5">
      <c r="A125" s="4" t="s">
        <v>20</v>
      </c>
      <c r="B125" s="5" t="s">
        <v>21</v>
      </c>
      <c r="C125" s="4" t="s">
        <v>539</v>
      </c>
      <c r="D125" s="5" t="s">
        <v>540</v>
      </c>
      <c r="E125" s="4">
        <v>7</v>
      </c>
    </row>
    <row r="126" spans="1:5">
      <c r="A126" s="4" t="s">
        <v>20</v>
      </c>
      <c r="B126" s="5" t="s">
        <v>21</v>
      </c>
      <c r="C126" s="4" t="s">
        <v>719</v>
      </c>
      <c r="D126" s="5" t="s">
        <v>720</v>
      </c>
      <c r="E126" s="4">
        <v>37</v>
      </c>
    </row>
    <row r="127" spans="1:5">
      <c r="A127" s="4" t="s">
        <v>20</v>
      </c>
      <c r="B127" s="5" t="s">
        <v>21</v>
      </c>
      <c r="C127" s="4" t="s">
        <v>721</v>
      </c>
      <c r="D127" s="5" t="s">
        <v>722</v>
      </c>
      <c r="E127" s="4">
        <v>524</v>
      </c>
    </row>
    <row r="128" spans="1:5">
      <c r="A128" s="4" t="s">
        <v>26</v>
      </c>
      <c r="B128" s="5" t="s">
        <v>27</v>
      </c>
      <c r="C128" s="4" t="s">
        <v>28</v>
      </c>
      <c r="D128" s="5" t="s">
        <v>29</v>
      </c>
      <c r="E128" s="4">
        <v>7563</v>
      </c>
    </row>
    <row r="129" spans="1:5">
      <c r="A129" s="4" t="s">
        <v>26</v>
      </c>
      <c r="B129" s="5" t="s">
        <v>27</v>
      </c>
      <c r="C129" s="4" t="s">
        <v>116</v>
      </c>
      <c r="D129" s="5" t="s">
        <v>117</v>
      </c>
      <c r="E129" s="4">
        <v>11</v>
      </c>
    </row>
    <row r="130" spans="1:5">
      <c r="A130" s="4" t="s">
        <v>26</v>
      </c>
      <c r="B130" s="5" t="s">
        <v>27</v>
      </c>
      <c r="C130" s="4" t="s">
        <v>429</v>
      </c>
      <c r="D130" s="5" t="s">
        <v>430</v>
      </c>
      <c r="E130" s="4">
        <v>414</v>
      </c>
    </row>
    <row r="131" spans="1:5">
      <c r="A131" s="4" t="s">
        <v>26</v>
      </c>
      <c r="B131" s="5" t="s">
        <v>27</v>
      </c>
      <c r="C131" s="4" t="s">
        <v>122</v>
      </c>
      <c r="D131" s="5" t="s">
        <v>123</v>
      </c>
      <c r="E131" s="4">
        <v>96</v>
      </c>
    </row>
    <row r="132" spans="1:5">
      <c r="A132" s="4" t="s">
        <v>26</v>
      </c>
      <c r="B132" s="5" t="s">
        <v>27</v>
      </c>
      <c r="C132" s="4" t="s">
        <v>463</v>
      </c>
      <c r="D132" s="5" t="s">
        <v>464</v>
      </c>
      <c r="E132" s="4">
        <v>46</v>
      </c>
    </row>
    <row r="133" spans="1:5">
      <c r="A133" s="4" t="s">
        <v>26</v>
      </c>
      <c r="B133" s="5" t="s">
        <v>27</v>
      </c>
      <c r="C133" s="4" t="s">
        <v>733</v>
      </c>
      <c r="D133" s="5" t="s">
        <v>734</v>
      </c>
      <c r="E133" s="4">
        <v>220</v>
      </c>
    </row>
    <row r="134" spans="1:5">
      <c r="A134" s="4" t="s">
        <v>26</v>
      </c>
      <c r="B134" s="5" t="s">
        <v>27</v>
      </c>
      <c r="C134" s="4" t="s">
        <v>573</v>
      </c>
      <c r="D134" s="5" t="s">
        <v>574</v>
      </c>
      <c r="E134" s="4">
        <v>2559</v>
      </c>
    </row>
    <row r="135" spans="1:5">
      <c r="A135" s="4" t="s">
        <v>26</v>
      </c>
      <c r="B135" s="5" t="s">
        <v>27</v>
      </c>
      <c r="C135" s="4" t="s">
        <v>735</v>
      </c>
      <c r="D135" s="5" t="s">
        <v>736</v>
      </c>
      <c r="E135" s="4">
        <v>44</v>
      </c>
    </row>
    <row r="136" spans="1:5">
      <c r="A136" s="4" t="s">
        <v>26</v>
      </c>
      <c r="B136" s="5" t="s">
        <v>27</v>
      </c>
      <c r="C136" s="4" t="s">
        <v>479</v>
      </c>
      <c r="D136" s="5" t="s">
        <v>480</v>
      </c>
      <c r="E136" s="4">
        <v>17</v>
      </c>
    </row>
    <row r="137" spans="1:5">
      <c r="A137" s="4" t="s">
        <v>26</v>
      </c>
      <c r="B137" s="5" t="s">
        <v>27</v>
      </c>
      <c r="C137" s="4" t="s">
        <v>691</v>
      </c>
      <c r="D137" s="5" t="s">
        <v>692</v>
      </c>
      <c r="E137" s="4">
        <v>29</v>
      </c>
    </row>
    <row r="138" spans="1:5">
      <c r="A138" s="4" t="s">
        <v>26</v>
      </c>
      <c r="B138" s="5" t="s">
        <v>27</v>
      </c>
      <c r="C138" s="4" t="s">
        <v>497</v>
      </c>
      <c r="D138" s="5" t="s">
        <v>498</v>
      </c>
      <c r="E138" s="4">
        <v>60</v>
      </c>
    </row>
    <row r="139" spans="1:5">
      <c r="A139" s="4" t="s">
        <v>26</v>
      </c>
      <c r="B139" s="5" t="s">
        <v>27</v>
      </c>
      <c r="C139" s="4" t="s">
        <v>739</v>
      </c>
      <c r="D139" s="5" t="s">
        <v>740</v>
      </c>
      <c r="E139" s="4">
        <v>50</v>
      </c>
    </row>
    <row r="140" spans="1:5">
      <c r="A140" s="4" t="s">
        <v>26</v>
      </c>
      <c r="B140" s="5" t="s">
        <v>27</v>
      </c>
      <c r="C140" s="4" t="s">
        <v>741</v>
      </c>
      <c r="D140" s="5" t="s">
        <v>742</v>
      </c>
      <c r="E140" s="4">
        <v>10</v>
      </c>
    </row>
    <row r="141" spans="1:5">
      <c r="A141" s="4" t="s">
        <v>26</v>
      </c>
      <c r="B141" s="5" t="s">
        <v>27</v>
      </c>
      <c r="C141" s="4" t="s">
        <v>745</v>
      </c>
      <c r="D141" s="5" t="s">
        <v>746</v>
      </c>
      <c r="E141" s="4">
        <v>89</v>
      </c>
    </row>
    <row r="142" spans="1:5">
      <c r="A142" s="4" t="s">
        <v>26</v>
      </c>
      <c r="B142" s="5" t="s">
        <v>27</v>
      </c>
      <c r="C142" s="4" t="s">
        <v>12</v>
      </c>
      <c r="D142" s="5" t="s">
        <v>13</v>
      </c>
      <c r="E142" s="4">
        <v>205</v>
      </c>
    </row>
    <row r="143" spans="1:5">
      <c r="A143" s="4" t="s">
        <v>26</v>
      </c>
      <c r="B143" s="5" t="s">
        <v>27</v>
      </c>
      <c r="C143" s="4" t="s">
        <v>523</v>
      </c>
      <c r="D143" s="5" t="s">
        <v>524</v>
      </c>
      <c r="E143" s="4">
        <v>174</v>
      </c>
    </row>
    <row r="144" spans="1:5">
      <c r="A144" s="4" t="s">
        <v>26</v>
      </c>
      <c r="B144" s="5" t="s">
        <v>27</v>
      </c>
      <c r="C144" s="4" t="s">
        <v>749</v>
      </c>
      <c r="D144" s="5" t="s">
        <v>750</v>
      </c>
      <c r="E144" s="4">
        <v>1</v>
      </c>
    </row>
    <row r="145" spans="1:5">
      <c r="A145" s="4" t="s">
        <v>26</v>
      </c>
      <c r="B145" s="5" t="s">
        <v>27</v>
      </c>
      <c r="C145" s="4" t="s">
        <v>525</v>
      </c>
      <c r="D145" s="5" t="s">
        <v>526</v>
      </c>
      <c r="E145" s="4">
        <v>164</v>
      </c>
    </row>
    <row r="146" spans="1:5">
      <c r="A146" s="4" t="s">
        <v>26</v>
      </c>
      <c r="B146" s="5" t="s">
        <v>27</v>
      </c>
      <c r="C146" s="4" t="s">
        <v>753</v>
      </c>
      <c r="D146" s="5" t="s">
        <v>754</v>
      </c>
      <c r="E146" s="4">
        <v>491</v>
      </c>
    </row>
    <row r="147" spans="1:5">
      <c r="A147" s="4" t="s">
        <v>26</v>
      </c>
      <c r="B147" s="5" t="s">
        <v>27</v>
      </c>
      <c r="C147" s="4" t="s">
        <v>755</v>
      </c>
      <c r="D147" s="5" t="s">
        <v>756</v>
      </c>
      <c r="E147" s="4">
        <v>6</v>
      </c>
    </row>
    <row r="148" spans="1:5">
      <c r="A148" s="4" t="s">
        <v>26</v>
      </c>
      <c r="B148" s="5" t="s">
        <v>27</v>
      </c>
      <c r="C148" s="4" t="s">
        <v>30</v>
      </c>
      <c r="D148" s="5" t="s">
        <v>31</v>
      </c>
      <c r="E148" s="4">
        <v>851</v>
      </c>
    </row>
    <row r="149" spans="1:5">
      <c r="A149" s="4" t="s">
        <v>26</v>
      </c>
      <c r="B149" s="5" t="s">
        <v>27</v>
      </c>
      <c r="C149" s="4" t="s">
        <v>757</v>
      </c>
      <c r="D149" s="5" t="s">
        <v>758</v>
      </c>
      <c r="E149" s="4">
        <v>175</v>
      </c>
    </row>
    <row r="150" spans="1:5">
      <c r="A150" s="4" t="s">
        <v>26</v>
      </c>
      <c r="B150" s="5" t="s">
        <v>27</v>
      </c>
      <c r="C150" s="4" t="s">
        <v>761</v>
      </c>
      <c r="D150" s="5" t="s">
        <v>762</v>
      </c>
      <c r="E150" s="4">
        <v>18</v>
      </c>
    </row>
    <row r="151" spans="1:5">
      <c r="A151" s="4" t="s">
        <v>26</v>
      </c>
      <c r="B151" s="5" t="s">
        <v>27</v>
      </c>
      <c r="C151" s="4" t="s">
        <v>763</v>
      </c>
      <c r="D151" s="5" t="s">
        <v>764</v>
      </c>
      <c r="E151" s="4">
        <v>257</v>
      </c>
    </row>
    <row r="152" spans="1:5">
      <c r="A152" s="4" t="s">
        <v>26</v>
      </c>
      <c r="B152" s="5" t="s">
        <v>27</v>
      </c>
      <c r="C152" s="4" t="s">
        <v>767</v>
      </c>
      <c r="D152" s="5" t="s">
        <v>768</v>
      </c>
      <c r="E152" s="4">
        <v>818</v>
      </c>
    </row>
    <row r="153" spans="1:5">
      <c r="A153" s="4" t="s">
        <v>769</v>
      </c>
      <c r="B153" s="5" t="s">
        <v>770</v>
      </c>
      <c r="C153" s="4" t="s">
        <v>771</v>
      </c>
      <c r="D153" s="5" t="s">
        <v>772</v>
      </c>
      <c r="E153" s="4">
        <v>740</v>
      </c>
    </row>
    <row r="154" spans="1:5">
      <c r="A154" s="4" t="s">
        <v>781</v>
      </c>
      <c r="B154" s="5" t="s">
        <v>782</v>
      </c>
      <c r="C154" s="4" t="s">
        <v>689</v>
      </c>
      <c r="D154" s="5" t="s">
        <v>690</v>
      </c>
      <c r="E154" s="4">
        <v>1</v>
      </c>
    </row>
    <row r="155" spans="1:5">
      <c r="A155" s="4" t="s">
        <v>781</v>
      </c>
      <c r="B155" s="5" t="s">
        <v>782</v>
      </c>
      <c r="C155" s="4" t="s">
        <v>783</v>
      </c>
      <c r="D155" s="5" t="s">
        <v>784</v>
      </c>
      <c r="E155" s="4">
        <v>68</v>
      </c>
    </row>
    <row r="156" spans="1:5">
      <c r="A156" s="4" t="s">
        <v>781</v>
      </c>
      <c r="B156" s="5" t="s">
        <v>782</v>
      </c>
      <c r="C156" s="4" t="s">
        <v>785</v>
      </c>
      <c r="D156" s="5" t="s">
        <v>786</v>
      </c>
      <c r="E156" s="4">
        <v>515</v>
      </c>
    </row>
    <row r="157" spans="1:5">
      <c r="A157" s="4" t="s">
        <v>794</v>
      </c>
      <c r="B157" s="5" t="s">
        <v>795</v>
      </c>
      <c r="C157" s="4" t="s">
        <v>796</v>
      </c>
      <c r="D157" s="5" t="s">
        <v>795</v>
      </c>
      <c r="E157" s="4">
        <v>1856</v>
      </c>
    </row>
    <row r="158" spans="1:5">
      <c r="A158" s="4" t="s">
        <v>797</v>
      </c>
      <c r="B158" s="5" t="s">
        <v>798</v>
      </c>
      <c r="C158" s="4" t="s">
        <v>799</v>
      </c>
      <c r="D158" s="5" t="s">
        <v>800</v>
      </c>
      <c r="E158" s="4">
        <v>156384</v>
      </c>
    </row>
    <row r="159" spans="1:5">
      <c r="A159" s="4" t="s">
        <v>810</v>
      </c>
      <c r="B159" s="5" t="s">
        <v>811</v>
      </c>
      <c r="C159" s="4" t="s">
        <v>812</v>
      </c>
      <c r="D159" s="5" t="s">
        <v>813</v>
      </c>
      <c r="E159" s="4">
        <v>3535</v>
      </c>
    </row>
    <row r="160" spans="1:5">
      <c r="A160" s="4" t="s">
        <v>814</v>
      </c>
      <c r="B160" s="5" t="s">
        <v>815</v>
      </c>
      <c r="C160" s="4" t="s">
        <v>816</v>
      </c>
      <c r="D160" s="5" t="s">
        <v>817</v>
      </c>
      <c r="E160" s="4">
        <v>21448</v>
      </c>
    </row>
    <row r="161" spans="1:5">
      <c r="A161" s="4" t="s">
        <v>818</v>
      </c>
      <c r="B161" s="5" t="s">
        <v>819</v>
      </c>
      <c r="C161" s="4" t="s">
        <v>509</v>
      </c>
      <c r="D161" s="5" t="s">
        <v>510</v>
      </c>
      <c r="E161" s="4">
        <v>522</v>
      </c>
    </row>
    <row r="162" spans="1:5">
      <c r="A162" s="4" t="s">
        <v>818</v>
      </c>
      <c r="B162" s="5" t="s">
        <v>819</v>
      </c>
      <c r="C162" s="4" t="s">
        <v>820</v>
      </c>
      <c r="D162" s="5" t="s">
        <v>821</v>
      </c>
      <c r="E162" s="4">
        <v>659</v>
      </c>
    </row>
    <row r="163" spans="1:5">
      <c r="A163" s="4" t="s">
        <v>818</v>
      </c>
      <c r="B163" s="5" t="s">
        <v>819</v>
      </c>
      <c r="C163" s="4" t="s">
        <v>822</v>
      </c>
      <c r="D163" s="5" t="s">
        <v>823</v>
      </c>
      <c r="E163" s="4">
        <v>2240</v>
      </c>
    </row>
    <row r="164" spans="1:5">
      <c r="A164" s="4" t="s">
        <v>818</v>
      </c>
      <c r="B164" s="5" t="s">
        <v>819</v>
      </c>
      <c r="C164" s="4" t="s">
        <v>824</v>
      </c>
      <c r="D164" s="5" t="s">
        <v>825</v>
      </c>
      <c r="E164" s="4">
        <v>99</v>
      </c>
    </row>
    <row r="165" spans="1:5">
      <c r="A165" s="4" t="s">
        <v>818</v>
      </c>
      <c r="B165" s="5" t="s">
        <v>819</v>
      </c>
      <c r="C165" s="4" t="s">
        <v>826</v>
      </c>
      <c r="D165" s="5" t="s">
        <v>827</v>
      </c>
      <c r="E165" s="4">
        <v>103</v>
      </c>
    </row>
    <row r="166" spans="1:5">
      <c r="A166" s="4" t="s">
        <v>818</v>
      </c>
      <c r="B166" s="5" t="s">
        <v>819</v>
      </c>
      <c r="C166" s="4" t="s">
        <v>828</v>
      </c>
      <c r="D166" s="5" t="s">
        <v>829</v>
      </c>
      <c r="E166" s="4">
        <v>105</v>
      </c>
    </row>
    <row r="167" spans="1:5">
      <c r="A167" s="4" t="s">
        <v>830</v>
      </c>
      <c r="B167" s="5" t="s">
        <v>831</v>
      </c>
      <c r="C167" s="4" t="s">
        <v>832</v>
      </c>
      <c r="D167" s="5" t="s">
        <v>833</v>
      </c>
      <c r="E167" s="4">
        <v>21</v>
      </c>
    </row>
    <row r="168" spans="1:5">
      <c r="A168" s="4" t="s">
        <v>830</v>
      </c>
      <c r="B168" s="5" t="s">
        <v>831</v>
      </c>
      <c r="C168" s="4" t="s">
        <v>834</v>
      </c>
      <c r="D168" s="5" t="s">
        <v>835</v>
      </c>
      <c r="E168" s="4">
        <v>67</v>
      </c>
    </row>
    <row r="169" spans="1:5">
      <c r="A169" s="4" t="s">
        <v>830</v>
      </c>
      <c r="B169" s="5" t="s">
        <v>831</v>
      </c>
      <c r="C169" s="4" t="s">
        <v>836</v>
      </c>
      <c r="D169" s="5" t="s">
        <v>837</v>
      </c>
      <c r="E169" s="4">
        <v>60</v>
      </c>
    </row>
    <row r="170" spans="1:5">
      <c r="A170" s="4" t="s">
        <v>830</v>
      </c>
      <c r="B170" s="5" t="s">
        <v>831</v>
      </c>
      <c r="C170" s="4" t="s">
        <v>838</v>
      </c>
      <c r="D170" s="5" t="s">
        <v>839</v>
      </c>
      <c r="E170" s="4">
        <v>33</v>
      </c>
    </row>
    <row r="171" spans="1:5">
      <c r="A171" s="4" t="s">
        <v>830</v>
      </c>
      <c r="B171" s="5" t="s">
        <v>831</v>
      </c>
      <c r="C171" s="4" t="s">
        <v>840</v>
      </c>
      <c r="D171" s="5" t="s">
        <v>841</v>
      </c>
      <c r="E171" s="4">
        <v>24</v>
      </c>
    </row>
    <row r="172" spans="1:5">
      <c r="A172" s="4" t="s">
        <v>830</v>
      </c>
      <c r="B172" s="5" t="s">
        <v>831</v>
      </c>
      <c r="C172" s="4" t="s">
        <v>842</v>
      </c>
      <c r="D172" s="5" t="s">
        <v>843</v>
      </c>
      <c r="E172" s="4">
        <v>115</v>
      </c>
    </row>
    <row r="173" spans="1:5">
      <c r="A173" s="4" t="s">
        <v>830</v>
      </c>
      <c r="B173" s="5" t="s">
        <v>831</v>
      </c>
      <c r="C173" s="4" t="s">
        <v>844</v>
      </c>
      <c r="D173" s="5" t="s">
        <v>845</v>
      </c>
      <c r="E173" s="4">
        <v>36</v>
      </c>
    </row>
    <row r="174" spans="1:5">
      <c r="A174" s="4" t="s">
        <v>830</v>
      </c>
      <c r="B174" s="5" t="s">
        <v>831</v>
      </c>
      <c r="C174" s="4" t="s">
        <v>846</v>
      </c>
      <c r="D174" s="5" t="s">
        <v>847</v>
      </c>
      <c r="E174" s="4">
        <v>21</v>
      </c>
    </row>
    <row r="175" spans="1:5">
      <c r="A175" s="4" t="s">
        <v>830</v>
      </c>
      <c r="B175" s="5" t="s">
        <v>831</v>
      </c>
      <c r="C175" s="4" t="s">
        <v>848</v>
      </c>
      <c r="D175" s="5" t="s">
        <v>845</v>
      </c>
      <c r="E175" s="4">
        <v>51</v>
      </c>
    </row>
    <row r="176" spans="1:5">
      <c r="A176" s="4" t="s">
        <v>830</v>
      </c>
      <c r="B176" s="5" t="s">
        <v>831</v>
      </c>
      <c r="C176" s="4" t="s">
        <v>849</v>
      </c>
      <c r="D176" s="5" t="s">
        <v>843</v>
      </c>
      <c r="E176" s="4">
        <v>103</v>
      </c>
    </row>
    <row r="177" spans="1:5">
      <c r="A177" s="4" t="s">
        <v>830</v>
      </c>
      <c r="B177" s="5" t="s">
        <v>831</v>
      </c>
      <c r="C177" s="4" t="s">
        <v>850</v>
      </c>
      <c r="D177" s="5" t="s">
        <v>845</v>
      </c>
      <c r="E177" s="4">
        <v>29</v>
      </c>
    </row>
    <row r="178" spans="1:5">
      <c r="A178" s="4" t="s">
        <v>830</v>
      </c>
      <c r="B178" s="5" t="s">
        <v>831</v>
      </c>
      <c r="C178" s="4" t="s">
        <v>851</v>
      </c>
      <c r="D178" s="5" t="s">
        <v>852</v>
      </c>
      <c r="E178" s="4">
        <v>23</v>
      </c>
    </row>
    <row r="179" spans="1:5">
      <c r="A179" s="4" t="s">
        <v>830</v>
      </c>
      <c r="B179" s="5" t="s">
        <v>831</v>
      </c>
      <c r="C179" s="4" t="s">
        <v>853</v>
      </c>
      <c r="D179" s="5" t="s">
        <v>854</v>
      </c>
      <c r="E179" s="4">
        <v>34</v>
      </c>
    </row>
    <row r="180" spans="1:5">
      <c r="A180" s="4" t="s">
        <v>830</v>
      </c>
      <c r="B180" s="5" t="s">
        <v>831</v>
      </c>
      <c r="C180" s="4" t="s">
        <v>855</v>
      </c>
      <c r="D180" s="5" t="s">
        <v>856</v>
      </c>
      <c r="E180" s="4">
        <v>42</v>
      </c>
    </row>
    <row r="181" spans="1:5">
      <c r="A181" s="4" t="s">
        <v>830</v>
      </c>
      <c r="B181" s="5" t="s">
        <v>831</v>
      </c>
      <c r="C181" s="4" t="s">
        <v>857</v>
      </c>
      <c r="D181" s="5" t="s">
        <v>858</v>
      </c>
      <c r="E181" s="4">
        <v>18</v>
      </c>
    </row>
    <row r="182" spans="1:5">
      <c r="A182" s="4" t="s">
        <v>830</v>
      </c>
      <c r="B182" s="5" t="s">
        <v>831</v>
      </c>
      <c r="C182" s="4" t="s">
        <v>859</v>
      </c>
      <c r="D182" s="5" t="s">
        <v>860</v>
      </c>
      <c r="E182" s="4">
        <v>99</v>
      </c>
    </row>
    <row r="183" spans="1:5">
      <c r="A183" s="4" t="s">
        <v>830</v>
      </c>
      <c r="B183" s="5" t="s">
        <v>831</v>
      </c>
      <c r="C183" s="4" t="s">
        <v>861</v>
      </c>
      <c r="D183" s="5" t="s">
        <v>862</v>
      </c>
      <c r="E183" s="4">
        <v>75</v>
      </c>
    </row>
    <row r="184" spans="1:5">
      <c r="A184" s="4" t="s">
        <v>830</v>
      </c>
      <c r="B184" s="5" t="s">
        <v>831</v>
      </c>
      <c r="C184" s="4" t="s">
        <v>863</v>
      </c>
      <c r="D184" s="5" t="s">
        <v>864</v>
      </c>
      <c r="E184" s="4">
        <v>20</v>
      </c>
    </row>
    <row r="185" spans="1:5">
      <c r="A185" s="4" t="s">
        <v>830</v>
      </c>
      <c r="B185" s="5" t="s">
        <v>831</v>
      </c>
      <c r="C185" s="4" t="s">
        <v>865</v>
      </c>
      <c r="D185" s="5" t="s">
        <v>866</v>
      </c>
      <c r="E185" s="4">
        <v>40</v>
      </c>
    </row>
    <row r="186" spans="1:5">
      <c r="A186" s="4" t="s">
        <v>830</v>
      </c>
      <c r="B186" s="5" t="s">
        <v>831</v>
      </c>
      <c r="C186" s="4" t="s">
        <v>867</v>
      </c>
      <c r="D186" s="5" t="s">
        <v>843</v>
      </c>
      <c r="E186" s="4">
        <v>154</v>
      </c>
    </row>
    <row r="187" spans="1:5">
      <c r="A187" s="4" t="s">
        <v>830</v>
      </c>
      <c r="B187" s="5" t="s">
        <v>831</v>
      </c>
      <c r="C187" s="4" t="s">
        <v>868</v>
      </c>
      <c r="D187" s="5" t="s">
        <v>869</v>
      </c>
      <c r="E187" s="4">
        <v>12</v>
      </c>
    </row>
    <row r="188" spans="1:5">
      <c r="A188" s="4" t="s">
        <v>870</v>
      </c>
      <c r="B188" s="5" t="s">
        <v>871</v>
      </c>
      <c r="C188" s="4" t="s">
        <v>435</v>
      </c>
      <c r="D188" s="5" t="s">
        <v>436</v>
      </c>
      <c r="E188" s="4">
        <v>100</v>
      </c>
    </row>
    <row r="189" spans="1:5">
      <c r="A189" s="4" t="s">
        <v>870</v>
      </c>
      <c r="B189" s="5" t="s">
        <v>871</v>
      </c>
      <c r="C189" s="4" t="s">
        <v>872</v>
      </c>
      <c r="D189" s="5" t="s">
        <v>873</v>
      </c>
      <c r="E189" s="4">
        <v>6</v>
      </c>
    </row>
    <row r="190" spans="1:5">
      <c r="A190" s="4" t="s">
        <v>874</v>
      </c>
      <c r="B190" s="5" t="s">
        <v>875</v>
      </c>
      <c r="C190" s="4" t="s">
        <v>876</v>
      </c>
      <c r="D190" s="5" t="s">
        <v>877</v>
      </c>
      <c r="E190" s="4">
        <v>22</v>
      </c>
    </row>
    <row r="191" spans="1:5">
      <c r="A191" s="4" t="s">
        <v>878</v>
      </c>
      <c r="B191" s="5" t="s">
        <v>879</v>
      </c>
      <c r="C191" s="4" t="s">
        <v>880</v>
      </c>
      <c r="D191" s="5" t="s">
        <v>881</v>
      </c>
      <c r="E191" s="4">
        <v>1680</v>
      </c>
    </row>
    <row r="192" spans="1:5">
      <c r="A192" s="4" t="s">
        <v>882</v>
      </c>
      <c r="B192" s="5" t="s">
        <v>883</v>
      </c>
      <c r="C192" s="4" t="s">
        <v>884</v>
      </c>
      <c r="D192" s="5" t="s">
        <v>883</v>
      </c>
      <c r="E192" s="4">
        <v>306</v>
      </c>
    </row>
    <row r="193" spans="1:5">
      <c r="A193" s="4" t="s">
        <v>885</v>
      </c>
      <c r="B193" s="5" t="s">
        <v>886</v>
      </c>
      <c r="C193" s="4" t="s">
        <v>887</v>
      </c>
      <c r="D193" s="5" t="s">
        <v>888</v>
      </c>
      <c r="E193" s="4">
        <v>2</v>
      </c>
    </row>
    <row r="194" spans="1:5">
      <c r="A194" s="4" t="s">
        <v>885</v>
      </c>
      <c r="B194" s="5" t="s">
        <v>886</v>
      </c>
      <c r="C194" s="4" t="s">
        <v>889</v>
      </c>
      <c r="D194" s="5" t="s">
        <v>890</v>
      </c>
      <c r="E194" s="4">
        <v>1</v>
      </c>
    </row>
    <row r="195" spans="1:5">
      <c r="A195" s="4" t="s">
        <v>885</v>
      </c>
      <c r="B195" s="5" t="s">
        <v>886</v>
      </c>
      <c r="C195" s="4" t="s">
        <v>891</v>
      </c>
      <c r="D195" s="5" t="s">
        <v>892</v>
      </c>
      <c r="E195" s="4">
        <v>12</v>
      </c>
    </row>
    <row r="196" spans="1:5">
      <c r="A196" s="4" t="s">
        <v>885</v>
      </c>
      <c r="B196" s="5" t="s">
        <v>886</v>
      </c>
      <c r="C196" s="4" t="s">
        <v>893</v>
      </c>
      <c r="D196" s="5" t="s">
        <v>894</v>
      </c>
      <c r="E196" s="4">
        <v>2</v>
      </c>
    </row>
    <row r="197" spans="1:5">
      <c r="A197" s="4" t="s">
        <v>885</v>
      </c>
      <c r="B197" s="5" t="s">
        <v>886</v>
      </c>
      <c r="C197" s="4" t="s">
        <v>895</v>
      </c>
      <c r="D197" s="5" t="s">
        <v>896</v>
      </c>
      <c r="E197" s="4">
        <v>1</v>
      </c>
    </row>
    <row r="198" spans="1:5">
      <c r="A198" s="4" t="s">
        <v>897</v>
      </c>
      <c r="B198" s="5" t="s">
        <v>898</v>
      </c>
      <c r="C198" s="4" t="s">
        <v>899</v>
      </c>
      <c r="D198" s="5" t="s">
        <v>900</v>
      </c>
      <c r="E198" s="4">
        <v>55</v>
      </c>
    </row>
    <row r="199" spans="1:5">
      <c r="A199" s="76" t="s">
        <v>32</v>
      </c>
      <c r="B199" s="77"/>
      <c r="C199" s="77"/>
      <c r="D199" s="78"/>
      <c r="E199" s="9">
        <f>SUM(E2:E198)</f>
        <v>448751</v>
      </c>
    </row>
  </sheetData>
  <mergeCells count="1">
    <mergeCell ref="A199:D199"/>
  </mergeCells>
  <pageMargins left="0.7" right="0.7" top="0.75" bottom="0.75" header="0.3" footer="0.3"/>
  <pageSetup scale="9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92"/>
  <sheetViews>
    <sheetView topLeftCell="A3" zoomScale="85" zoomScaleNormal="85" workbookViewId="0">
      <pane xSplit="3" ySplit="2" topLeftCell="D5" activePane="bottomRight" state="frozen"/>
      <selection activeCell="A3" sqref="A3"/>
      <selection pane="topRight" activeCell="D3" sqref="D3"/>
      <selection pane="bottomLeft" activeCell="A5" sqref="A5"/>
      <selection pane="bottomRight" activeCell="D5" sqref="D5"/>
    </sheetView>
  </sheetViews>
  <sheetFormatPr defaultRowHeight="15"/>
  <cols>
    <col min="2" max="2" width="7.140625" customWidth="1"/>
    <col min="3" max="3" width="37.140625" customWidth="1"/>
    <col min="4" max="4" width="17.42578125" customWidth="1"/>
    <col min="5" max="5" width="14.42578125" customWidth="1"/>
    <col min="6" max="6" width="13.140625" customWidth="1"/>
    <col min="7" max="7" width="9.140625" customWidth="1"/>
    <col min="8" max="8" width="10.28515625" customWidth="1"/>
    <col min="9" max="10" width="9.140625" customWidth="1"/>
    <col min="11" max="11" width="10.28515625" customWidth="1"/>
    <col min="12" max="12" width="12.28515625" customWidth="1"/>
    <col min="13" max="14" width="11.28515625" customWidth="1"/>
    <col min="15" max="15" width="10.28515625" bestFit="1" customWidth="1"/>
    <col min="16" max="18" width="9.140625" customWidth="1"/>
    <col min="20" max="20" width="9.28515625" customWidth="1"/>
    <col min="21" max="21" width="10.28515625" bestFit="1" customWidth="1"/>
  </cols>
  <sheetData>
    <row r="3" spans="1:21" ht="195">
      <c r="A3" s="12" t="s">
        <v>924</v>
      </c>
      <c r="B3" s="12" t="s">
        <v>0</v>
      </c>
      <c r="C3" s="12" t="s">
        <v>1</v>
      </c>
      <c r="D3" s="12" t="s">
        <v>903</v>
      </c>
      <c r="E3" s="12" t="s">
        <v>904</v>
      </c>
      <c r="F3" s="12" t="s">
        <v>905</v>
      </c>
      <c r="G3" s="12" t="s">
        <v>906</v>
      </c>
      <c r="H3" s="12" t="s">
        <v>907</v>
      </c>
      <c r="I3" s="12" t="s">
        <v>908</v>
      </c>
      <c r="J3" s="12" t="s">
        <v>909</v>
      </c>
      <c r="K3" s="12" t="s">
        <v>910</v>
      </c>
      <c r="L3" s="13" t="s">
        <v>911</v>
      </c>
      <c r="M3" s="13" t="s">
        <v>912</v>
      </c>
      <c r="N3" s="13" t="s">
        <v>913</v>
      </c>
      <c r="O3" s="14" t="s">
        <v>914</v>
      </c>
      <c r="P3" s="13" t="s">
        <v>922</v>
      </c>
      <c r="Q3" s="13" t="s">
        <v>915</v>
      </c>
      <c r="R3" s="13" t="s">
        <v>916</v>
      </c>
      <c r="S3" s="15" t="s">
        <v>917</v>
      </c>
      <c r="T3" s="13" t="s">
        <v>918</v>
      </c>
      <c r="U3" s="14" t="s">
        <v>919</v>
      </c>
    </row>
    <row r="4" spans="1:21" s="45" customFormat="1">
      <c r="A4" s="43">
        <v>1</v>
      </c>
      <c r="B4" s="54" t="s">
        <v>1107</v>
      </c>
      <c r="C4" s="44">
        <v>2</v>
      </c>
      <c r="D4" s="44">
        <v>3</v>
      </c>
      <c r="E4" s="43">
        <v>4</v>
      </c>
      <c r="F4" s="43">
        <v>5</v>
      </c>
      <c r="G4" s="43">
        <v>6</v>
      </c>
      <c r="H4" s="43">
        <v>7</v>
      </c>
      <c r="I4" s="43">
        <v>8</v>
      </c>
      <c r="J4" s="43">
        <v>9</v>
      </c>
      <c r="K4" s="43">
        <v>10</v>
      </c>
      <c r="L4" s="43">
        <v>11</v>
      </c>
      <c r="M4" s="43">
        <v>12</v>
      </c>
      <c r="N4" s="43">
        <v>13</v>
      </c>
      <c r="O4" s="43">
        <v>14</v>
      </c>
      <c r="P4" s="43">
        <v>15</v>
      </c>
      <c r="Q4" s="43">
        <v>16</v>
      </c>
      <c r="R4" s="43">
        <v>17</v>
      </c>
      <c r="S4" s="43">
        <v>18</v>
      </c>
      <c r="T4" s="43">
        <v>19</v>
      </c>
      <c r="U4" s="43">
        <v>20</v>
      </c>
    </row>
    <row r="5" spans="1:21" ht="30">
      <c r="A5" s="4">
        <v>1</v>
      </c>
      <c r="B5" s="46">
        <v>964</v>
      </c>
      <c r="C5" s="47" t="s">
        <v>886</v>
      </c>
      <c r="D5" s="48">
        <v>0</v>
      </c>
      <c r="E5" s="4">
        <v>18</v>
      </c>
      <c r="F5" s="4">
        <v>0</v>
      </c>
      <c r="G5" s="4">
        <v>18</v>
      </c>
      <c r="H5" s="4">
        <f>+D5*40+E5*50-F5*13-G5*23</f>
        <v>486</v>
      </c>
      <c r="I5" s="4">
        <v>0</v>
      </c>
      <c r="J5" s="4">
        <f>IF(I5&gt;H5,H5,I5)</f>
        <v>0</v>
      </c>
      <c r="K5" s="4">
        <f>+I5-J5</f>
        <v>0</v>
      </c>
      <c r="L5" s="4">
        <v>0</v>
      </c>
      <c r="M5" s="4">
        <v>0</v>
      </c>
      <c r="N5" s="4">
        <f>+L5-M5</f>
        <v>0</v>
      </c>
      <c r="O5" s="4">
        <f>+H5-J5-M5</f>
        <v>486</v>
      </c>
      <c r="P5" s="4">
        <v>0</v>
      </c>
      <c r="Q5" s="4">
        <v>0</v>
      </c>
      <c r="R5" s="4">
        <f>+P5+Q5</f>
        <v>0</v>
      </c>
      <c r="S5" s="4">
        <f>+IF(R5&gt;O5,O5,R5)</f>
        <v>0</v>
      </c>
      <c r="T5" s="4">
        <f t="shared" ref="T5:T19" si="0">+R5-S5</f>
        <v>0</v>
      </c>
      <c r="U5" s="4">
        <f>+O5-S5</f>
        <v>486</v>
      </c>
    </row>
    <row r="6" spans="1:21">
      <c r="A6" s="4">
        <v>2</v>
      </c>
      <c r="B6" s="46">
        <v>615</v>
      </c>
      <c r="C6" s="47" t="s">
        <v>668</v>
      </c>
      <c r="D6" s="48">
        <v>3</v>
      </c>
      <c r="E6" s="4">
        <v>1165</v>
      </c>
      <c r="F6" s="4">
        <v>0</v>
      </c>
      <c r="G6" s="4">
        <v>0</v>
      </c>
      <c r="H6" s="4">
        <f t="shared" ref="H6:H69" si="1">+D6*40+E6*50-F6*13-G6*23</f>
        <v>58370</v>
      </c>
      <c r="I6" s="4">
        <v>0</v>
      </c>
      <c r="J6" s="4">
        <f t="shared" ref="J6:J69" si="2">IF(I6&gt;H6,H6,I6)</f>
        <v>0</v>
      </c>
      <c r="K6" s="4">
        <f t="shared" ref="K6:K69" si="3">+I6-J6</f>
        <v>0</v>
      </c>
      <c r="L6" s="4">
        <v>26130849</v>
      </c>
      <c r="M6" s="4">
        <v>5837</v>
      </c>
      <c r="N6" s="4">
        <f t="shared" ref="N6:N69" si="4">+L6-M6</f>
        <v>26125012</v>
      </c>
      <c r="O6" s="4">
        <f t="shared" ref="O6:O69" si="5">+H6-J6-M6</f>
        <v>52533</v>
      </c>
      <c r="P6" s="4">
        <v>0</v>
      </c>
      <c r="Q6" s="4">
        <v>0</v>
      </c>
      <c r="R6" s="4">
        <f t="shared" ref="R6:R69" si="6">+P6+Q6</f>
        <v>0</v>
      </c>
      <c r="S6" s="4">
        <f t="shared" ref="S6:S69" si="7">+IF(R6&gt;O6,O6,R6)</f>
        <v>0</v>
      </c>
      <c r="T6" s="4">
        <f t="shared" si="0"/>
        <v>0</v>
      </c>
      <c r="U6" s="4">
        <f t="shared" ref="U6:U69" si="8">+O6-S6</f>
        <v>52533</v>
      </c>
    </row>
    <row r="7" spans="1:21">
      <c r="A7" s="4">
        <v>3</v>
      </c>
      <c r="B7" s="46">
        <v>821</v>
      </c>
      <c r="C7" s="47" t="s">
        <v>788</v>
      </c>
      <c r="D7" s="48">
        <v>36</v>
      </c>
      <c r="E7" s="4">
        <v>34222</v>
      </c>
      <c r="F7" s="4">
        <v>0</v>
      </c>
      <c r="G7" s="4">
        <v>0</v>
      </c>
      <c r="H7" s="4">
        <f t="shared" si="1"/>
        <v>1712540</v>
      </c>
      <c r="I7" s="4">
        <v>0</v>
      </c>
      <c r="J7" s="4">
        <f t="shared" si="2"/>
        <v>0</v>
      </c>
      <c r="K7" s="4">
        <f t="shared" si="3"/>
        <v>0</v>
      </c>
      <c r="L7" s="4">
        <v>34409565</v>
      </c>
      <c r="M7" s="4">
        <v>171254</v>
      </c>
      <c r="N7" s="4">
        <f t="shared" si="4"/>
        <v>34238311</v>
      </c>
      <c r="O7" s="4">
        <f t="shared" si="5"/>
        <v>1541286</v>
      </c>
      <c r="P7" s="4">
        <v>0</v>
      </c>
      <c r="Q7" s="4">
        <v>0</v>
      </c>
      <c r="R7" s="4">
        <f t="shared" si="6"/>
        <v>0</v>
      </c>
      <c r="S7" s="4">
        <f t="shared" si="7"/>
        <v>0</v>
      </c>
      <c r="T7" s="4">
        <f t="shared" si="0"/>
        <v>0</v>
      </c>
      <c r="U7" s="4">
        <f t="shared" si="8"/>
        <v>1541286</v>
      </c>
    </row>
    <row r="8" spans="1:21">
      <c r="A8" s="4">
        <v>4</v>
      </c>
      <c r="B8" s="46">
        <v>601</v>
      </c>
      <c r="C8" s="47" t="s">
        <v>636</v>
      </c>
      <c r="D8" s="48">
        <v>32</v>
      </c>
      <c r="E8" s="4">
        <v>98806</v>
      </c>
      <c r="F8" s="4">
        <v>0</v>
      </c>
      <c r="G8" s="4">
        <v>1034</v>
      </c>
      <c r="H8" s="4">
        <f t="shared" si="1"/>
        <v>4917798</v>
      </c>
      <c r="I8" s="4">
        <v>0</v>
      </c>
      <c r="J8" s="4">
        <f t="shared" si="2"/>
        <v>0</v>
      </c>
      <c r="K8" s="4">
        <f t="shared" si="3"/>
        <v>0</v>
      </c>
      <c r="L8" s="4">
        <v>3379479</v>
      </c>
      <c r="M8" s="4">
        <v>491780</v>
      </c>
      <c r="N8" s="4">
        <f t="shared" si="4"/>
        <v>2887699</v>
      </c>
      <c r="O8" s="4">
        <f t="shared" si="5"/>
        <v>4426018</v>
      </c>
      <c r="P8" s="4">
        <v>0</v>
      </c>
      <c r="Q8" s="4">
        <v>940000</v>
      </c>
      <c r="R8" s="4">
        <f t="shared" si="6"/>
        <v>940000</v>
      </c>
      <c r="S8" s="4">
        <f t="shared" si="7"/>
        <v>940000</v>
      </c>
      <c r="T8" s="4">
        <f t="shared" si="0"/>
        <v>0</v>
      </c>
      <c r="U8" s="4">
        <f t="shared" si="8"/>
        <v>3486018</v>
      </c>
    </row>
    <row r="9" spans="1:21">
      <c r="A9" s="4">
        <v>5</v>
      </c>
      <c r="B9" s="46">
        <v>602</v>
      </c>
      <c r="C9" s="47" t="s">
        <v>640</v>
      </c>
      <c r="D9" s="48">
        <v>211</v>
      </c>
      <c r="E9" s="4">
        <v>531785</v>
      </c>
      <c r="F9" s="4">
        <v>0</v>
      </c>
      <c r="G9" s="4">
        <v>37995</v>
      </c>
      <c r="H9" s="4">
        <f t="shared" si="1"/>
        <v>25723805</v>
      </c>
      <c r="I9" s="4">
        <v>0</v>
      </c>
      <c r="J9" s="4">
        <f t="shared" si="2"/>
        <v>0</v>
      </c>
      <c r="K9" s="4">
        <f t="shared" si="3"/>
        <v>0</v>
      </c>
      <c r="L9" s="4">
        <v>72705215</v>
      </c>
      <c r="M9" s="4">
        <v>2572381</v>
      </c>
      <c r="N9" s="4">
        <f t="shared" si="4"/>
        <v>70132834</v>
      </c>
      <c r="O9" s="4">
        <f t="shared" si="5"/>
        <v>23151424</v>
      </c>
      <c r="P9" s="4">
        <v>0</v>
      </c>
      <c r="Q9" s="4">
        <f>850000+80000</f>
        <v>930000</v>
      </c>
      <c r="R9" s="4">
        <f t="shared" si="6"/>
        <v>930000</v>
      </c>
      <c r="S9" s="4">
        <f t="shared" si="7"/>
        <v>930000</v>
      </c>
      <c r="T9" s="4">
        <f t="shared" si="0"/>
        <v>0</v>
      </c>
      <c r="U9" s="4">
        <f t="shared" si="8"/>
        <v>22221424</v>
      </c>
    </row>
    <row r="10" spans="1:21">
      <c r="A10" s="4">
        <v>6</v>
      </c>
      <c r="B10" s="46">
        <v>611</v>
      </c>
      <c r="C10" s="47" t="s">
        <v>658</v>
      </c>
      <c r="D10" s="48">
        <v>25</v>
      </c>
      <c r="E10" s="4">
        <v>24190</v>
      </c>
      <c r="F10" s="4">
        <v>0</v>
      </c>
      <c r="G10" s="4">
        <v>0</v>
      </c>
      <c r="H10" s="4">
        <f t="shared" si="1"/>
        <v>1210500</v>
      </c>
      <c r="I10" s="4">
        <v>0</v>
      </c>
      <c r="J10" s="4">
        <f t="shared" si="2"/>
        <v>0</v>
      </c>
      <c r="K10" s="4">
        <f t="shared" si="3"/>
        <v>0</v>
      </c>
      <c r="L10" s="4">
        <v>46073695</v>
      </c>
      <c r="M10" s="4">
        <v>121050</v>
      </c>
      <c r="N10" s="4">
        <f t="shared" si="4"/>
        <v>45952645</v>
      </c>
      <c r="O10" s="4">
        <f t="shared" si="5"/>
        <v>1089450</v>
      </c>
      <c r="P10" s="4">
        <v>0</v>
      </c>
      <c r="Q10" s="4">
        <f>160000+40000</f>
        <v>200000</v>
      </c>
      <c r="R10" s="4">
        <f t="shared" si="6"/>
        <v>200000</v>
      </c>
      <c r="S10" s="4">
        <f t="shared" si="7"/>
        <v>200000</v>
      </c>
      <c r="T10" s="4">
        <f t="shared" si="0"/>
        <v>0</v>
      </c>
      <c r="U10" s="4">
        <f t="shared" si="8"/>
        <v>889450</v>
      </c>
    </row>
    <row r="11" spans="1:21">
      <c r="A11" s="4">
        <v>7</v>
      </c>
      <c r="B11" s="46">
        <v>135</v>
      </c>
      <c r="C11" s="47" t="s">
        <v>291</v>
      </c>
      <c r="D11" s="48">
        <v>2</v>
      </c>
      <c r="E11" s="4">
        <v>2</v>
      </c>
      <c r="F11" s="4">
        <v>0</v>
      </c>
      <c r="G11" s="4">
        <v>0</v>
      </c>
      <c r="H11" s="4">
        <f t="shared" si="1"/>
        <v>180</v>
      </c>
      <c r="I11" s="4">
        <v>0</v>
      </c>
      <c r="J11" s="4">
        <f t="shared" si="2"/>
        <v>0</v>
      </c>
      <c r="K11" s="4">
        <f t="shared" si="3"/>
        <v>0</v>
      </c>
      <c r="L11" s="4">
        <v>970945</v>
      </c>
      <c r="M11" s="4">
        <v>18</v>
      </c>
      <c r="N11" s="4">
        <f t="shared" si="4"/>
        <v>970927</v>
      </c>
      <c r="O11" s="4">
        <f t="shared" si="5"/>
        <v>162</v>
      </c>
      <c r="P11" s="4">
        <v>0</v>
      </c>
      <c r="Q11" s="4">
        <v>0</v>
      </c>
      <c r="R11" s="4">
        <f t="shared" si="6"/>
        <v>0</v>
      </c>
      <c r="S11" s="4">
        <f t="shared" si="7"/>
        <v>0</v>
      </c>
      <c r="T11" s="4">
        <f t="shared" si="0"/>
        <v>0</v>
      </c>
      <c r="U11" s="4">
        <f t="shared" si="8"/>
        <v>162</v>
      </c>
    </row>
    <row r="12" spans="1:21">
      <c r="A12" s="4">
        <v>8</v>
      </c>
      <c r="B12" s="46">
        <v>212</v>
      </c>
      <c r="C12" s="47" t="s">
        <v>580</v>
      </c>
      <c r="D12" s="48">
        <v>0</v>
      </c>
      <c r="E12" s="4">
        <v>12258</v>
      </c>
      <c r="F12" s="4">
        <v>0</v>
      </c>
      <c r="G12" s="4">
        <v>0</v>
      </c>
      <c r="H12" s="4">
        <f t="shared" si="1"/>
        <v>612900</v>
      </c>
      <c r="I12" s="4">
        <v>0</v>
      </c>
      <c r="J12" s="4">
        <f t="shared" si="2"/>
        <v>0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f t="shared" si="5"/>
        <v>612900</v>
      </c>
      <c r="P12" s="4">
        <v>0</v>
      </c>
      <c r="Q12" s="4">
        <v>0</v>
      </c>
      <c r="R12" s="4">
        <f t="shared" si="6"/>
        <v>0</v>
      </c>
      <c r="S12" s="4">
        <f t="shared" si="7"/>
        <v>0</v>
      </c>
      <c r="T12" s="4">
        <f t="shared" si="0"/>
        <v>0</v>
      </c>
      <c r="U12" s="4">
        <f t="shared" si="8"/>
        <v>612900</v>
      </c>
    </row>
    <row r="13" spans="1:21" ht="30">
      <c r="A13" s="4">
        <v>9</v>
      </c>
      <c r="B13" s="46">
        <v>206</v>
      </c>
      <c r="C13" s="47" t="s">
        <v>6</v>
      </c>
      <c r="D13" s="48">
        <v>2592</v>
      </c>
      <c r="E13" s="4">
        <v>3354440</v>
      </c>
      <c r="F13" s="4">
        <v>13</v>
      </c>
      <c r="G13" s="4">
        <v>54974</v>
      </c>
      <c r="H13" s="4">
        <f t="shared" si="1"/>
        <v>166561109</v>
      </c>
      <c r="I13" s="4">
        <v>0</v>
      </c>
      <c r="J13" s="4">
        <f t="shared" si="2"/>
        <v>0</v>
      </c>
      <c r="K13" s="4">
        <f t="shared" si="3"/>
        <v>0</v>
      </c>
      <c r="L13" s="4">
        <v>1097888167</v>
      </c>
      <c r="M13" s="4">
        <v>16656111</v>
      </c>
      <c r="N13" s="4">
        <f t="shared" si="4"/>
        <v>1081232056</v>
      </c>
      <c r="O13" s="4">
        <f t="shared" si="5"/>
        <v>149904998</v>
      </c>
      <c r="P13" s="4">
        <v>0</v>
      </c>
      <c r="Q13" s="4">
        <f>12450000+2600000</f>
        <v>15050000</v>
      </c>
      <c r="R13" s="4">
        <f t="shared" si="6"/>
        <v>15050000</v>
      </c>
      <c r="S13" s="4">
        <f t="shared" si="7"/>
        <v>15050000</v>
      </c>
      <c r="T13" s="4">
        <f t="shared" si="0"/>
        <v>0</v>
      </c>
      <c r="U13" s="4">
        <f t="shared" si="8"/>
        <v>134854998</v>
      </c>
    </row>
    <row r="14" spans="1:21">
      <c r="A14" s="4">
        <v>10</v>
      </c>
      <c r="B14" s="46">
        <v>151</v>
      </c>
      <c r="C14" s="47" t="s">
        <v>334</v>
      </c>
      <c r="D14" s="48">
        <v>0</v>
      </c>
      <c r="E14" s="4">
        <v>541</v>
      </c>
      <c r="F14" s="4">
        <v>0</v>
      </c>
      <c r="G14" s="4">
        <v>0</v>
      </c>
      <c r="H14" s="4">
        <f t="shared" si="1"/>
        <v>27050</v>
      </c>
      <c r="I14" s="4">
        <v>0</v>
      </c>
      <c r="J14" s="4">
        <f t="shared" si="2"/>
        <v>0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f t="shared" si="5"/>
        <v>27050</v>
      </c>
      <c r="P14" s="4">
        <v>0</v>
      </c>
      <c r="Q14" s="4">
        <v>0</v>
      </c>
      <c r="R14" s="4">
        <f t="shared" si="6"/>
        <v>0</v>
      </c>
      <c r="S14" s="4">
        <f t="shared" si="7"/>
        <v>0</v>
      </c>
      <c r="T14" s="4">
        <f t="shared" si="0"/>
        <v>0</v>
      </c>
      <c r="U14" s="4">
        <f t="shared" si="8"/>
        <v>27050</v>
      </c>
    </row>
    <row r="15" spans="1:21">
      <c r="A15" s="4">
        <v>11</v>
      </c>
      <c r="B15" s="46">
        <v>164</v>
      </c>
      <c r="C15" s="47" t="s">
        <v>417</v>
      </c>
      <c r="D15" s="48">
        <v>0</v>
      </c>
      <c r="E15" s="4">
        <v>1712</v>
      </c>
      <c r="F15" s="4">
        <v>0</v>
      </c>
      <c r="G15" s="4">
        <v>0</v>
      </c>
      <c r="H15" s="4">
        <f t="shared" si="1"/>
        <v>85600</v>
      </c>
      <c r="I15" s="4">
        <v>0</v>
      </c>
      <c r="J15" s="4">
        <f t="shared" si="2"/>
        <v>0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f t="shared" si="5"/>
        <v>85600</v>
      </c>
      <c r="P15" s="4">
        <v>0</v>
      </c>
      <c r="Q15" s="4">
        <v>0</v>
      </c>
      <c r="R15" s="4">
        <f t="shared" si="6"/>
        <v>0</v>
      </c>
      <c r="S15" s="4">
        <f t="shared" si="7"/>
        <v>0</v>
      </c>
      <c r="T15" s="4">
        <f t="shared" si="0"/>
        <v>0</v>
      </c>
      <c r="U15" s="4">
        <f t="shared" si="8"/>
        <v>85600</v>
      </c>
    </row>
    <row r="16" spans="1:21">
      <c r="A16" s="4">
        <v>12</v>
      </c>
      <c r="B16" s="46">
        <v>154</v>
      </c>
      <c r="C16" s="47" t="s">
        <v>346</v>
      </c>
      <c r="D16" s="48">
        <v>0</v>
      </c>
      <c r="E16" s="4">
        <v>1559</v>
      </c>
      <c r="F16" s="4">
        <v>0</v>
      </c>
      <c r="G16" s="4">
        <v>0</v>
      </c>
      <c r="H16" s="4">
        <f t="shared" si="1"/>
        <v>77950</v>
      </c>
      <c r="I16" s="4">
        <v>0</v>
      </c>
      <c r="J16" s="4">
        <f t="shared" si="2"/>
        <v>0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f t="shared" si="5"/>
        <v>77950</v>
      </c>
      <c r="P16" s="4">
        <v>0</v>
      </c>
      <c r="Q16" s="4">
        <v>0</v>
      </c>
      <c r="R16" s="4">
        <f t="shared" si="6"/>
        <v>0</v>
      </c>
      <c r="S16" s="4">
        <f t="shared" si="7"/>
        <v>0</v>
      </c>
      <c r="T16" s="4">
        <f t="shared" si="0"/>
        <v>0</v>
      </c>
      <c r="U16" s="4">
        <f t="shared" si="8"/>
        <v>77950</v>
      </c>
    </row>
    <row r="17" spans="1:21">
      <c r="A17" s="4">
        <v>13</v>
      </c>
      <c r="B17" s="46">
        <v>158</v>
      </c>
      <c r="C17" s="47" t="s">
        <v>378</v>
      </c>
      <c r="D17" s="48">
        <v>0</v>
      </c>
      <c r="E17" s="4">
        <v>180</v>
      </c>
      <c r="F17" s="4">
        <v>0</v>
      </c>
      <c r="G17" s="4">
        <v>0</v>
      </c>
      <c r="H17" s="4">
        <f t="shared" si="1"/>
        <v>9000</v>
      </c>
      <c r="I17" s="4">
        <v>0</v>
      </c>
      <c r="J17" s="4">
        <f t="shared" si="2"/>
        <v>0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f t="shared" si="5"/>
        <v>9000</v>
      </c>
      <c r="P17" s="4">
        <v>0</v>
      </c>
      <c r="Q17" s="4">
        <v>0</v>
      </c>
      <c r="R17" s="4">
        <f t="shared" si="6"/>
        <v>0</v>
      </c>
      <c r="S17" s="4">
        <f t="shared" si="7"/>
        <v>0</v>
      </c>
      <c r="T17" s="4">
        <f t="shared" si="0"/>
        <v>0</v>
      </c>
      <c r="U17" s="4">
        <f t="shared" si="8"/>
        <v>9000</v>
      </c>
    </row>
    <row r="18" spans="1:21">
      <c r="A18" s="4">
        <v>14</v>
      </c>
      <c r="B18" s="46">
        <v>147</v>
      </c>
      <c r="C18" s="47" t="s">
        <v>316</v>
      </c>
      <c r="D18" s="48">
        <v>0</v>
      </c>
      <c r="E18" s="4">
        <v>1441</v>
      </c>
      <c r="F18" s="4">
        <v>0</v>
      </c>
      <c r="G18" s="4">
        <v>0</v>
      </c>
      <c r="H18" s="4">
        <f t="shared" si="1"/>
        <v>72050</v>
      </c>
      <c r="I18" s="4">
        <v>0</v>
      </c>
      <c r="J18" s="4">
        <f t="shared" si="2"/>
        <v>0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f t="shared" si="5"/>
        <v>72050</v>
      </c>
      <c r="P18" s="4">
        <v>0</v>
      </c>
      <c r="Q18" s="4">
        <v>0</v>
      </c>
      <c r="R18" s="4">
        <f t="shared" si="6"/>
        <v>0</v>
      </c>
      <c r="S18" s="4">
        <f t="shared" si="7"/>
        <v>0</v>
      </c>
      <c r="T18" s="4">
        <f t="shared" si="0"/>
        <v>0</v>
      </c>
      <c r="U18" s="4">
        <f t="shared" si="8"/>
        <v>72050</v>
      </c>
    </row>
    <row r="19" spans="1:21">
      <c r="A19" s="4">
        <v>15</v>
      </c>
      <c r="B19" s="46">
        <v>156</v>
      </c>
      <c r="C19" s="47" t="s">
        <v>370</v>
      </c>
      <c r="D19" s="48">
        <v>0</v>
      </c>
      <c r="E19" s="4">
        <v>3227</v>
      </c>
      <c r="F19" s="4">
        <v>0</v>
      </c>
      <c r="G19" s="4">
        <v>0</v>
      </c>
      <c r="H19" s="4">
        <f t="shared" si="1"/>
        <v>161350</v>
      </c>
      <c r="I19" s="4">
        <v>0</v>
      </c>
      <c r="J19" s="4">
        <f t="shared" si="2"/>
        <v>0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f t="shared" si="5"/>
        <v>161350</v>
      </c>
      <c r="P19" s="4">
        <v>0</v>
      </c>
      <c r="Q19" s="4">
        <v>0</v>
      </c>
      <c r="R19" s="4">
        <f t="shared" si="6"/>
        <v>0</v>
      </c>
      <c r="S19" s="4">
        <f t="shared" si="7"/>
        <v>0</v>
      </c>
      <c r="T19" s="4">
        <f t="shared" si="0"/>
        <v>0</v>
      </c>
      <c r="U19" s="4">
        <f t="shared" si="8"/>
        <v>161350</v>
      </c>
    </row>
    <row r="20" spans="1:21">
      <c r="A20" s="4">
        <v>16</v>
      </c>
      <c r="B20" s="46">
        <v>149</v>
      </c>
      <c r="C20" s="47" t="s">
        <v>324</v>
      </c>
      <c r="D20" s="48">
        <v>0</v>
      </c>
      <c r="E20" s="4">
        <v>2044</v>
      </c>
      <c r="F20" s="4">
        <v>0</v>
      </c>
      <c r="G20" s="4">
        <v>0</v>
      </c>
      <c r="H20" s="4">
        <f t="shared" si="1"/>
        <v>102200</v>
      </c>
      <c r="I20" s="4">
        <v>0</v>
      </c>
      <c r="J20" s="4">
        <f t="shared" si="2"/>
        <v>0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f t="shared" si="5"/>
        <v>102200</v>
      </c>
      <c r="P20" s="4">
        <v>0</v>
      </c>
      <c r="Q20" s="4">
        <v>0</v>
      </c>
      <c r="R20" s="4">
        <f t="shared" si="6"/>
        <v>0</v>
      </c>
      <c r="S20" s="4">
        <f t="shared" si="7"/>
        <v>0</v>
      </c>
      <c r="T20" s="4">
        <f>+R20-S20</f>
        <v>0</v>
      </c>
      <c r="U20" s="4">
        <f t="shared" si="8"/>
        <v>102200</v>
      </c>
    </row>
    <row r="21" spans="1:21">
      <c r="A21" s="4">
        <v>17</v>
      </c>
      <c r="B21" s="46">
        <v>160</v>
      </c>
      <c r="C21" s="47" t="s">
        <v>386</v>
      </c>
      <c r="D21" s="48">
        <v>0</v>
      </c>
      <c r="E21" s="4">
        <v>1481</v>
      </c>
      <c r="F21" s="4">
        <v>0</v>
      </c>
      <c r="G21" s="4">
        <v>0</v>
      </c>
      <c r="H21" s="4">
        <f t="shared" si="1"/>
        <v>74050</v>
      </c>
      <c r="I21" s="4">
        <v>0</v>
      </c>
      <c r="J21" s="4">
        <f t="shared" si="2"/>
        <v>0</v>
      </c>
      <c r="K21" s="4">
        <f t="shared" si="3"/>
        <v>0</v>
      </c>
      <c r="L21" s="4">
        <v>0</v>
      </c>
      <c r="M21" s="4">
        <v>0</v>
      </c>
      <c r="N21" s="4">
        <f t="shared" si="4"/>
        <v>0</v>
      </c>
      <c r="O21" s="4">
        <f t="shared" si="5"/>
        <v>74050</v>
      </c>
      <c r="P21" s="4">
        <v>0</v>
      </c>
      <c r="Q21" s="4">
        <v>0</v>
      </c>
      <c r="R21" s="4">
        <f t="shared" si="6"/>
        <v>0</v>
      </c>
      <c r="S21" s="4">
        <f t="shared" si="7"/>
        <v>0</v>
      </c>
      <c r="T21" s="4">
        <f t="shared" ref="T21:T86" si="9">+R21-S21</f>
        <v>0</v>
      </c>
      <c r="U21" s="4">
        <f t="shared" si="8"/>
        <v>74050</v>
      </c>
    </row>
    <row r="22" spans="1:21">
      <c r="A22" s="4">
        <v>18</v>
      </c>
      <c r="B22" s="46">
        <v>165</v>
      </c>
      <c r="C22" s="47" t="s">
        <v>421</v>
      </c>
      <c r="D22" s="48">
        <v>0</v>
      </c>
      <c r="E22" s="4">
        <v>1208</v>
      </c>
      <c r="F22" s="4">
        <v>0</v>
      </c>
      <c r="G22" s="4">
        <v>0</v>
      </c>
      <c r="H22" s="4">
        <f t="shared" si="1"/>
        <v>60400</v>
      </c>
      <c r="I22" s="4">
        <v>0</v>
      </c>
      <c r="J22" s="4">
        <f t="shared" si="2"/>
        <v>0</v>
      </c>
      <c r="K22" s="4">
        <f t="shared" si="3"/>
        <v>0</v>
      </c>
      <c r="L22" s="4">
        <v>0</v>
      </c>
      <c r="M22" s="4">
        <v>0</v>
      </c>
      <c r="N22" s="4">
        <f t="shared" si="4"/>
        <v>0</v>
      </c>
      <c r="O22" s="4">
        <f t="shared" si="5"/>
        <v>60400</v>
      </c>
      <c r="P22" s="4">
        <v>0</v>
      </c>
      <c r="Q22" s="4">
        <v>0</v>
      </c>
      <c r="R22" s="4">
        <f t="shared" si="6"/>
        <v>0</v>
      </c>
      <c r="S22" s="4">
        <f t="shared" si="7"/>
        <v>0</v>
      </c>
      <c r="T22" s="4">
        <f t="shared" si="9"/>
        <v>0</v>
      </c>
      <c r="U22" s="4">
        <f t="shared" si="8"/>
        <v>60400</v>
      </c>
    </row>
    <row r="23" spans="1:21">
      <c r="A23" s="4">
        <v>19</v>
      </c>
      <c r="B23" s="46">
        <v>159</v>
      </c>
      <c r="C23" s="47" t="s">
        <v>382</v>
      </c>
      <c r="D23" s="48">
        <v>0</v>
      </c>
      <c r="E23" s="4">
        <v>1217</v>
      </c>
      <c r="F23" s="4">
        <v>0</v>
      </c>
      <c r="G23" s="4">
        <v>0</v>
      </c>
      <c r="H23" s="4">
        <f t="shared" si="1"/>
        <v>60850</v>
      </c>
      <c r="I23" s="4">
        <v>0</v>
      </c>
      <c r="J23" s="4">
        <f t="shared" si="2"/>
        <v>0</v>
      </c>
      <c r="K23" s="4">
        <f t="shared" si="3"/>
        <v>0</v>
      </c>
      <c r="L23" s="4">
        <v>0</v>
      </c>
      <c r="M23" s="4">
        <v>0</v>
      </c>
      <c r="N23" s="4">
        <f t="shared" si="4"/>
        <v>0</v>
      </c>
      <c r="O23" s="4">
        <f t="shared" si="5"/>
        <v>60850</v>
      </c>
      <c r="P23" s="4">
        <v>0</v>
      </c>
      <c r="Q23" s="4">
        <v>0</v>
      </c>
      <c r="R23" s="4">
        <f t="shared" si="6"/>
        <v>0</v>
      </c>
      <c r="S23" s="4">
        <f t="shared" si="7"/>
        <v>0</v>
      </c>
      <c r="T23" s="4">
        <f t="shared" si="9"/>
        <v>0</v>
      </c>
      <c r="U23" s="4">
        <f t="shared" si="8"/>
        <v>60850</v>
      </c>
    </row>
    <row r="24" spans="1:21">
      <c r="A24" s="4">
        <v>20</v>
      </c>
      <c r="B24" s="46">
        <v>150</v>
      </c>
      <c r="C24" s="47" t="s">
        <v>330</v>
      </c>
      <c r="D24" s="48">
        <v>0</v>
      </c>
      <c r="E24" s="4">
        <v>939</v>
      </c>
      <c r="F24" s="4">
        <v>0</v>
      </c>
      <c r="G24" s="4">
        <v>0</v>
      </c>
      <c r="H24" s="4">
        <f t="shared" si="1"/>
        <v>46950</v>
      </c>
      <c r="I24" s="4">
        <v>0</v>
      </c>
      <c r="J24" s="4">
        <f t="shared" si="2"/>
        <v>0</v>
      </c>
      <c r="K24" s="4">
        <f t="shared" si="3"/>
        <v>0</v>
      </c>
      <c r="L24" s="4">
        <v>0</v>
      </c>
      <c r="M24" s="4">
        <v>0</v>
      </c>
      <c r="N24" s="4">
        <f t="shared" si="4"/>
        <v>0</v>
      </c>
      <c r="O24" s="4">
        <f t="shared" si="5"/>
        <v>46950</v>
      </c>
      <c r="P24" s="4">
        <v>0</v>
      </c>
      <c r="Q24" s="4">
        <v>0</v>
      </c>
      <c r="R24" s="4">
        <f t="shared" si="6"/>
        <v>0</v>
      </c>
      <c r="S24" s="4">
        <f t="shared" si="7"/>
        <v>0</v>
      </c>
      <c r="T24" s="4">
        <f t="shared" si="9"/>
        <v>0</v>
      </c>
      <c r="U24" s="4">
        <f t="shared" si="8"/>
        <v>46950</v>
      </c>
    </row>
    <row r="25" spans="1:21">
      <c r="A25" s="4">
        <v>21</v>
      </c>
      <c r="B25" s="46">
        <v>162</v>
      </c>
      <c r="C25" s="47" t="s">
        <v>398</v>
      </c>
      <c r="D25" s="48">
        <v>0</v>
      </c>
      <c r="E25" s="4">
        <v>1497</v>
      </c>
      <c r="F25" s="4">
        <v>0</v>
      </c>
      <c r="G25" s="4">
        <v>0</v>
      </c>
      <c r="H25" s="4">
        <f t="shared" si="1"/>
        <v>74850</v>
      </c>
      <c r="I25" s="4">
        <v>0</v>
      </c>
      <c r="J25" s="4">
        <f t="shared" si="2"/>
        <v>0</v>
      </c>
      <c r="K25" s="4">
        <f t="shared" si="3"/>
        <v>0</v>
      </c>
      <c r="L25" s="4">
        <v>0</v>
      </c>
      <c r="M25" s="4">
        <v>0</v>
      </c>
      <c r="N25" s="4">
        <f t="shared" si="4"/>
        <v>0</v>
      </c>
      <c r="O25" s="4">
        <f t="shared" si="5"/>
        <v>74850</v>
      </c>
      <c r="P25" s="4">
        <v>0</v>
      </c>
      <c r="Q25" s="4">
        <v>0</v>
      </c>
      <c r="R25" s="4">
        <f t="shared" si="6"/>
        <v>0</v>
      </c>
      <c r="S25" s="4">
        <f t="shared" si="7"/>
        <v>0</v>
      </c>
      <c r="T25" s="4">
        <f t="shared" si="9"/>
        <v>0</v>
      </c>
      <c r="U25" s="4">
        <f t="shared" si="8"/>
        <v>74850</v>
      </c>
    </row>
    <row r="26" spans="1:21">
      <c r="A26" s="4">
        <v>22</v>
      </c>
      <c r="B26" s="46">
        <v>148</v>
      </c>
      <c r="C26" s="47" t="s">
        <v>320</v>
      </c>
      <c r="D26" s="48">
        <v>0</v>
      </c>
      <c r="E26" s="4">
        <v>1746</v>
      </c>
      <c r="F26" s="4">
        <v>0</v>
      </c>
      <c r="G26" s="4">
        <v>0</v>
      </c>
      <c r="H26" s="4">
        <f t="shared" si="1"/>
        <v>87300</v>
      </c>
      <c r="I26" s="4">
        <v>0</v>
      </c>
      <c r="J26" s="4">
        <f t="shared" si="2"/>
        <v>0</v>
      </c>
      <c r="K26" s="4">
        <f t="shared" si="3"/>
        <v>0</v>
      </c>
      <c r="L26" s="4">
        <v>0</v>
      </c>
      <c r="M26" s="4">
        <v>0</v>
      </c>
      <c r="N26" s="4">
        <f t="shared" si="4"/>
        <v>0</v>
      </c>
      <c r="O26" s="4">
        <f t="shared" si="5"/>
        <v>87300</v>
      </c>
      <c r="P26" s="4">
        <v>0</v>
      </c>
      <c r="Q26" s="4">
        <v>0</v>
      </c>
      <c r="R26" s="4">
        <f t="shared" si="6"/>
        <v>0</v>
      </c>
      <c r="S26" s="4">
        <f t="shared" si="7"/>
        <v>0</v>
      </c>
      <c r="T26" s="4">
        <f t="shared" si="9"/>
        <v>0</v>
      </c>
      <c r="U26" s="4">
        <f t="shared" si="8"/>
        <v>87300</v>
      </c>
    </row>
    <row r="27" spans="1:21">
      <c r="A27" s="4">
        <v>23</v>
      </c>
      <c r="B27" s="46">
        <v>155</v>
      </c>
      <c r="C27" s="47" t="s">
        <v>354</v>
      </c>
      <c r="D27" s="48">
        <v>0</v>
      </c>
      <c r="E27" s="4">
        <v>778</v>
      </c>
      <c r="F27" s="4">
        <v>0</v>
      </c>
      <c r="G27" s="4">
        <v>0</v>
      </c>
      <c r="H27" s="4">
        <f t="shared" si="1"/>
        <v>38900</v>
      </c>
      <c r="I27" s="4">
        <v>0</v>
      </c>
      <c r="J27" s="4">
        <f t="shared" si="2"/>
        <v>0</v>
      </c>
      <c r="K27" s="4">
        <f t="shared" si="3"/>
        <v>0</v>
      </c>
      <c r="L27" s="4">
        <v>0</v>
      </c>
      <c r="M27" s="4">
        <v>0</v>
      </c>
      <c r="N27" s="4">
        <f t="shared" si="4"/>
        <v>0</v>
      </c>
      <c r="O27" s="4">
        <f t="shared" si="5"/>
        <v>38900</v>
      </c>
      <c r="P27" s="4">
        <v>0</v>
      </c>
      <c r="Q27" s="4">
        <v>0</v>
      </c>
      <c r="R27" s="4">
        <f t="shared" si="6"/>
        <v>0</v>
      </c>
      <c r="S27" s="4">
        <f t="shared" si="7"/>
        <v>0</v>
      </c>
      <c r="T27" s="4">
        <f t="shared" si="9"/>
        <v>0</v>
      </c>
      <c r="U27" s="4">
        <f t="shared" si="8"/>
        <v>38900</v>
      </c>
    </row>
    <row r="28" spans="1:21">
      <c r="A28" s="4">
        <v>24</v>
      </c>
      <c r="B28" s="46">
        <v>157</v>
      </c>
      <c r="C28" s="47" t="s">
        <v>374</v>
      </c>
      <c r="D28" s="48">
        <v>0</v>
      </c>
      <c r="E28" s="4">
        <v>1062</v>
      </c>
      <c r="F28" s="4">
        <v>0</v>
      </c>
      <c r="G28" s="4">
        <v>0</v>
      </c>
      <c r="H28" s="4">
        <f t="shared" si="1"/>
        <v>53100</v>
      </c>
      <c r="I28" s="4">
        <v>0</v>
      </c>
      <c r="J28" s="4">
        <f t="shared" si="2"/>
        <v>0</v>
      </c>
      <c r="K28" s="4">
        <f t="shared" si="3"/>
        <v>0</v>
      </c>
      <c r="L28" s="4">
        <v>0</v>
      </c>
      <c r="M28" s="4">
        <v>0</v>
      </c>
      <c r="N28" s="4">
        <f t="shared" si="4"/>
        <v>0</v>
      </c>
      <c r="O28" s="4">
        <f t="shared" si="5"/>
        <v>53100</v>
      </c>
      <c r="P28" s="4">
        <v>0</v>
      </c>
      <c r="Q28" s="4">
        <v>0</v>
      </c>
      <c r="R28" s="4">
        <f t="shared" si="6"/>
        <v>0</v>
      </c>
      <c r="S28" s="4">
        <f t="shared" si="7"/>
        <v>0</v>
      </c>
      <c r="T28" s="4">
        <f t="shared" si="9"/>
        <v>0</v>
      </c>
      <c r="U28" s="4">
        <f t="shared" si="8"/>
        <v>53100</v>
      </c>
    </row>
    <row r="29" spans="1:21">
      <c r="A29" s="4">
        <v>25</v>
      </c>
      <c r="B29" s="46">
        <v>153</v>
      </c>
      <c r="C29" s="47" t="s">
        <v>342</v>
      </c>
      <c r="D29" s="48">
        <v>0</v>
      </c>
      <c r="E29" s="4">
        <v>872</v>
      </c>
      <c r="F29" s="4">
        <v>0</v>
      </c>
      <c r="G29" s="4">
        <v>0</v>
      </c>
      <c r="H29" s="4">
        <f t="shared" si="1"/>
        <v>43600</v>
      </c>
      <c r="I29" s="4">
        <v>0</v>
      </c>
      <c r="J29" s="4">
        <f t="shared" si="2"/>
        <v>0</v>
      </c>
      <c r="K29" s="4">
        <f t="shared" si="3"/>
        <v>0</v>
      </c>
      <c r="L29" s="4">
        <v>0</v>
      </c>
      <c r="M29" s="4">
        <v>0</v>
      </c>
      <c r="N29" s="4">
        <f t="shared" si="4"/>
        <v>0</v>
      </c>
      <c r="O29" s="4">
        <f t="shared" si="5"/>
        <v>43600</v>
      </c>
      <c r="P29" s="4">
        <v>0</v>
      </c>
      <c r="Q29" s="4">
        <v>0</v>
      </c>
      <c r="R29" s="4">
        <f t="shared" si="6"/>
        <v>0</v>
      </c>
      <c r="S29" s="4">
        <f t="shared" si="7"/>
        <v>0</v>
      </c>
      <c r="T29" s="4">
        <f t="shared" si="9"/>
        <v>0</v>
      </c>
      <c r="U29" s="4">
        <f t="shared" si="8"/>
        <v>43600</v>
      </c>
    </row>
    <row r="30" spans="1:21">
      <c r="A30" s="4">
        <v>26</v>
      </c>
      <c r="B30" s="46">
        <v>146</v>
      </c>
      <c r="C30" s="47" t="s">
        <v>312</v>
      </c>
      <c r="D30" s="48">
        <v>0</v>
      </c>
      <c r="E30" s="4">
        <v>359</v>
      </c>
      <c r="F30" s="4">
        <v>0</v>
      </c>
      <c r="G30" s="4">
        <v>0</v>
      </c>
      <c r="H30" s="4">
        <f t="shared" si="1"/>
        <v>17950</v>
      </c>
      <c r="I30" s="4">
        <v>0</v>
      </c>
      <c r="J30" s="4">
        <f t="shared" si="2"/>
        <v>0</v>
      </c>
      <c r="K30" s="4">
        <f t="shared" si="3"/>
        <v>0</v>
      </c>
      <c r="L30" s="4">
        <v>0</v>
      </c>
      <c r="M30" s="4">
        <v>0</v>
      </c>
      <c r="N30" s="4">
        <f t="shared" si="4"/>
        <v>0</v>
      </c>
      <c r="O30" s="4">
        <f t="shared" si="5"/>
        <v>17950</v>
      </c>
      <c r="P30" s="4">
        <v>0</v>
      </c>
      <c r="Q30" s="4">
        <v>0</v>
      </c>
      <c r="R30" s="4">
        <f t="shared" si="6"/>
        <v>0</v>
      </c>
      <c r="S30" s="4">
        <f t="shared" si="7"/>
        <v>0</v>
      </c>
      <c r="T30" s="4">
        <f t="shared" si="9"/>
        <v>0</v>
      </c>
      <c r="U30" s="4">
        <f t="shared" si="8"/>
        <v>17950</v>
      </c>
    </row>
    <row r="31" spans="1:21">
      <c r="A31" s="4">
        <v>27</v>
      </c>
      <c r="B31" s="46">
        <v>618</v>
      </c>
      <c r="C31" s="47" t="s">
        <v>21</v>
      </c>
      <c r="D31" s="48">
        <v>458</v>
      </c>
      <c r="E31" s="4">
        <v>832779</v>
      </c>
      <c r="F31" s="4">
        <v>3</v>
      </c>
      <c r="G31" s="4">
        <v>65548</v>
      </c>
      <c r="H31" s="4">
        <f t="shared" si="1"/>
        <v>40149627</v>
      </c>
      <c r="I31" s="4">
        <v>0</v>
      </c>
      <c r="J31" s="4">
        <f t="shared" si="2"/>
        <v>0</v>
      </c>
      <c r="K31" s="4">
        <f t="shared" si="3"/>
        <v>0</v>
      </c>
      <c r="L31" s="4">
        <v>271207745</v>
      </c>
      <c r="M31" s="4">
        <v>4014963</v>
      </c>
      <c r="N31" s="4">
        <f t="shared" si="4"/>
        <v>267192782</v>
      </c>
      <c r="O31" s="4">
        <f t="shared" si="5"/>
        <v>36134664</v>
      </c>
      <c r="P31" s="4">
        <v>0</v>
      </c>
      <c r="Q31" s="4">
        <f>2890000+560000</f>
        <v>3450000</v>
      </c>
      <c r="R31" s="4">
        <f t="shared" si="6"/>
        <v>3450000</v>
      </c>
      <c r="S31" s="4">
        <f t="shared" si="7"/>
        <v>3450000</v>
      </c>
      <c r="T31" s="4">
        <f t="shared" si="9"/>
        <v>0</v>
      </c>
      <c r="U31" s="4">
        <f t="shared" si="8"/>
        <v>32684664</v>
      </c>
    </row>
    <row r="32" spans="1:21" ht="30">
      <c r="A32" s="4">
        <v>28</v>
      </c>
      <c r="B32" s="46">
        <v>815</v>
      </c>
      <c r="C32" s="47" t="s">
        <v>770</v>
      </c>
      <c r="D32" s="48">
        <v>0</v>
      </c>
      <c r="E32" s="4">
        <v>1303</v>
      </c>
      <c r="F32" s="4">
        <v>0</v>
      </c>
      <c r="G32" s="4">
        <v>740</v>
      </c>
      <c r="H32" s="4">
        <f t="shared" si="1"/>
        <v>48130</v>
      </c>
      <c r="I32" s="4">
        <v>61702</v>
      </c>
      <c r="J32" s="4">
        <f t="shared" si="2"/>
        <v>48130</v>
      </c>
      <c r="K32" s="4">
        <f t="shared" si="3"/>
        <v>13572</v>
      </c>
      <c r="L32" s="4">
        <v>0</v>
      </c>
      <c r="M32" s="4">
        <v>0</v>
      </c>
      <c r="N32" s="4">
        <f t="shared" si="4"/>
        <v>0</v>
      </c>
      <c r="O32" s="4">
        <f t="shared" si="5"/>
        <v>0</v>
      </c>
      <c r="P32" s="4">
        <v>0</v>
      </c>
      <c r="Q32" s="4">
        <v>0</v>
      </c>
      <c r="R32" s="4">
        <f t="shared" si="6"/>
        <v>0</v>
      </c>
      <c r="S32" s="4">
        <f t="shared" si="7"/>
        <v>0</v>
      </c>
      <c r="T32" s="4">
        <f t="shared" si="9"/>
        <v>0</v>
      </c>
      <c r="U32" s="4">
        <f t="shared" si="8"/>
        <v>0</v>
      </c>
    </row>
    <row r="33" spans="1:21">
      <c r="A33" s="4">
        <v>29</v>
      </c>
      <c r="B33" s="46">
        <v>108</v>
      </c>
      <c r="C33" s="47" t="s">
        <v>111</v>
      </c>
      <c r="D33" s="48">
        <v>107</v>
      </c>
      <c r="E33" s="4">
        <v>275187</v>
      </c>
      <c r="F33" s="4">
        <v>0</v>
      </c>
      <c r="G33" s="4">
        <v>208</v>
      </c>
      <c r="H33" s="4">
        <f t="shared" si="1"/>
        <v>13758846</v>
      </c>
      <c r="I33" s="4">
        <v>0</v>
      </c>
      <c r="J33" s="4">
        <f t="shared" si="2"/>
        <v>0</v>
      </c>
      <c r="K33" s="4">
        <f t="shared" si="3"/>
        <v>0</v>
      </c>
      <c r="L33" s="4">
        <v>59490092</v>
      </c>
      <c r="M33" s="4">
        <v>1375885</v>
      </c>
      <c r="N33" s="4">
        <f t="shared" si="4"/>
        <v>58114207</v>
      </c>
      <c r="O33" s="4">
        <f t="shared" si="5"/>
        <v>12382961</v>
      </c>
      <c r="P33" s="4">
        <v>0</v>
      </c>
      <c r="Q33" s="4">
        <v>70000</v>
      </c>
      <c r="R33" s="4">
        <f t="shared" si="6"/>
        <v>70000</v>
      </c>
      <c r="S33" s="4">
        <f t="shared" si="7"/>
        <v>70000</v>
      </c>
      <c r="T33" s="4">
        <f t="shared" si="9"/>
        <v>0</v>
      </c>
      <c r="U33" s="4">
        <f t="shared" si="8"/>
        <v>12312961</v>
      </c>
    </row>
    <row r="34" spans="1:21">
      <c r="A34" s="4">
        <v>30</v>
      </c>
      <c r="B34" s="46">
        <v>161</v>
      </c>
      <c r="C34" s="47" t="s">
        <v>394</v>
      </c>
      <c r="D34" s="48">
        <v>0</v>
      </c>
      <c r="E34" s="4">
        <v>1155</v>
      </c>
      <c r="F34" s="4">
        <v>0</v>
      </c>
      <c r="G34" s="4">
        <v>0</v>
      </c>
      <c r="H34" s="4">
        <f t="shared" si="1"/>
        <v>57750</v>
      </c>
      <c r="I34" s="4">
        <v>0</v>
      </c>
      <c r="J34" s="4">
        <f t="shared" si="2"/>
        <v>0</v>
      </c>
      <c r="K34" s="4">
        <f t="shared" si="3"/>
        <v>0</v>
      </c>
      <c r="L34" s="4">
        <v>0</v>
      </c>
      <c r="M34" s="4">
        <v>0</v>
      </c>
      <c r="N34" s="4">
        <f t="shared" si="4"/>
        <v>0</v>
      </c>
      <c r="O34" s="4">
        <f t="shared" si="5"/>
        <v>57750</v>
      </c>
      <c r="P34" s="4">
        <v>0</v>
      </c>
      <c r="Q34" s="4">
        <v>0</v>
      </c>
      <c r="R34" s="4">
        <f t="shared" si="6"/>
        <v>0</v>
      </c>
      <c r="S34" s="4">
        <f t="shared" si="7"/>
        <v>0</v>
      </c>
      <c r="T34" s="4">
        <f t="shared" si="9"/>
        <v>0</v>
      </c>
      <c r="U34" s="4">
        <f t="shared" si="8"/>
        <v>57750</v>
      </c>
    </row>
    <row r="35" spans="1:21">
      <c r="A35" s="4">
        <v>31</v>
      </c>
      <c r="B35" s="46">
        <v>163</v>
      </c>
      <c r="C35" s="47" t="s">
        <v>408</v>
      </c>
      <c r="D35" s="48">
        <v>0</v>
      </c>
      <c r="E35" s="4">
        <v>8187</v>
      </c>
      <c r="F35" s="4">
        <v>0</v>
      </c>
      <c r="G35" s="4">
        <v>0</v>
      </c>
      <c r="H35" s="4">
        <f t="shared" si="1"/>
        <v>409350</v>
      </c>
      <c r="I35" s="4">
        <v>0</v>
      </c>
      <c r="J35" s="4">
        <f t="shared" si="2"/>
        <v>0</v>
      </c>
      <c r="K35" s="4">
        <f t="shared" si="3"/>
        <v>0</v>
      </c>
      <c r="L35" s="4">
        <v>0</v>
      </c>
      <c r="M35" s="4">
        <v>0</v>
      </c>
      <c r="N35" s="4">
        <f t="shared" si="4"/>
        <v>0</v>
      </c>
      <c r="O35" s="4">
        <f t="shared" si="5"/>
        <v>409350</v>
      </c>
      <c r="P35" s="4">
        <v>0</v>
      </c>
      <c r="Q35" s="4">
        <v>0</v>
      </c>
      <c r="R35" s="4">
        <f t="shared" si="6"/>
        <v>0</v>
      </c>
      <c r="S35" s="4">
        <f t="shared" si="7"/>
        <v>0</v>
      </c>
      <c r="T35" s="4">
        <f t="shared" si="9"/>
        <v>0</v>
      </c>
      <c r="U35" s="4">
        <f t="shared" si="8"/>
        <v>409350</v>
      </c>
    </row>
    <row r="36" spans="1:21">
      <c r="A36" s="4">
        <v>32</v>
      </c>
      <c r="B36" s="46">
        <v>152</v>
      </c>
      <c r="C36" s="47" t="s">
        <v>338</v>
      </c>
      <c r="D36" s="48">
        <v>0</v>
      </c>
      <c r="E36" s="4">
        <v>758</v>
      </c>
      <c r="F36" s="4">
        <v>0</v>
      </c>
      <c r="G36" s="4">
        <v>0</v>
      </c>
      <c r="H36" s="4">
        <f t="shared" si="1"/>
        <v>37900</v>
      </c>
      <c r="I36" s="4">
        <v>0</v>
      </c>
      <c r="J36" s="4">
        <f t="shared" si="2"/>
        <v>0</v>
      </c>
      <c r="K36" s="4">
        <f t="shared" si="3"/>
        <v>0</v>
      </c>
      <c r="L36" s="4">
        <v>0</v>
      </c>
      <c r="M36" s="4">
        <v>0</v>
      </c>
      <c r="N36" s="4">
        <f t="shared" si="4"/>
        <v>0</v>
      </c>
      <c r="O36" s="4">
        <f t="shared" si="5"/>
        <v>37900</v>
      </c>
      <c r="P36" s="4">
        <v>0</v>
      </c>
      <c r="Q36" s="4">
        <v>0</v>
      </c>
      <c r="R36" s="4">
        <f t="shared" si="6"/>
        <v>0</v>
      </c>
      <c r="S36" s="4">
        <f t="shared" si="7"/>
        <v>0</v>
      </c>
      <c r="T36" s="4">
        <f t="shared" si="9"/>
        <v>0</v>
      </c>
      <c r="U36" s="4">
        <f t="shared" si="8"/>
        <v>37900</v>
      </c>
    </row>
    <row r="37" spans="1:21">
      <c r="A37" s="4">
        <v>33</v>
      </c>
      <c r="B37" s="46">
        <v>145</v>
      </c>
      <c r="C37" s="47" t="s">
        <v>308</v>
      </c>
      <c r="D37" s="48">
        <v>0</v>
      </c>
      <c r="E37" s="4">
        <v>563</v>
      </c>
      <c r="F37" s="4">
        <v>0</v>
      </c>
      <c r="G37" s="4">
        <v>0</v>
      </c>
      <c r="H37" s="4">
        <f t="shared" si="1"/>
        <v>28150</v>
      </c>
      <c r="I37" s="4">
        <v>0</v>
      </c>
      <c r="J37" s="4">
        <f t="shared" si="2"/>
        <v>0</v>
      </c>
      <c r="K37" s="4">
        <f t="shared" si="3"/>
        <v>0</v>
      </c>
      <c r="L37" s="4">
        <v>0</v>
      </c>
      <c r="M37" s="4">
        <v>0</v>
      </c>
      <c r="N37" s="4">
        <f t="shared" si="4"/>
        <v>0</v>
      </c>
      <c r="O37" s="4">
        <f t="shared" si="5"/>
        <v>28150</v>
      </c>
      <c r="P37" s="4">
        <v>0</v>
      </c>
      <c r="Q37" s="4">
        <v>0</v>
      </c>
      <c r="R37" s="4">
        <f t="shared" si="6"/>
        <v>0</v>
      </c>
      <c r="S37" s="4">
        <f t="shared" si="7"/>
        <v>0</v>
      </c>
      <c r="T37" s="4">
        <f t="shared" si="9"/>
        <v>0</v>
      </c>
      <c r="U37" s="4">
        <f t="shared" si="8"/>
        <v>28150</v>
      </c>
    </row>
    <row r="38" spans="1:21">
      <c r="A38" s="4">
        <v>34</v>
      </c>
      <c r="B38" s="46">
        <v>952</v>
      </c>
      <c r="C38" s="47" t="s">
        <v>831</v>
      </c>
      <c r="D38" s="48">
        <v>0</v>
      </c>
      <c r="E38" s="4">
        <v>1077</v>
      </c>
      <c r="F38" s="4">
        <v>0</v>
      </c>
      <c r="G38" s="4">
        <v>1077</v>
      </c>
      <c r="H38" s="4">
        <f t="shared" si="1"/>
        <v>29079</v>
      </c>
      <c r="I38" s="4">
        <v>0</v>
      </c>
      <c r="J38" s="4">
        <f t="shared" si="2"/>
        <v>0</v>
      </c>
      <c r="K38" s="4">
        <f t="shared" si="3"/>
        <v>0</v>
      </c>
      <c r="L38" s="4">
        <v>159717</v>
      </c>
      <c r="M38" s="4">
        <v>2908</v>
      </c>
      <c r="N38" s="4">
        <f t="shared" si="4"/>
        <v>156809</v>
      </c>
      <c r="O38" s="4">
        <f t="shared" si="5"/>
        <v>26171</v>
      </c>
      <c r="P38" s="4">
        <v>0</v>
      </c>
      <c r="Q38" s="4">
        <v>0</v>
      </c>
      <c r="R38" s="4">
        <f t="shared" si="6"/>
        <v>0</v>
      </c>
      <c r="S38" s="4">
        <f t="shared" si="7"/>
        <v>0</v>
      </c>
      <c r="T38" s="4">
        <f t="shared" si="9"/>
        <v>0</v>
      </c>
      <c r="U38" s="4">
        <f t="shared" si="8"/>
        <v>26171</v>
      </c>
    </row>
    <row r="39" spans="1:21">
      <c r="A39" s="4">
        <v>35</v>
      </c>
      <c r="B39" s="46">
        <v>955</v>
      </c>
      <c r="C39" s="47" t="s">
        <v>879</v>
      </c>
      <c r="D39" s="48">
        <v>0</v>
      </c>
      <c r="E39" s="4">
        <v>1680</v>
      </c>
      <c r="F39" s="4">
        <v>0</v>
      </c>
      <c r="G39" s="4">
        <v>1680</v>
      </c>
      <c r="H39" s="4">
        <f t="shared" si="1"/>
        <v>45360</v>
      </c>
      <c r="I39" s="4">
        <v>0</v>
      </c>
      <c r="J39" s="4">
        <f t="shared" si="2"/>
        <v>0</v>
      </c>
      <c r="K39" s="4">
        <f t="shared" si="3"/>
        <v>0</v>
      </c>
      <c r="L39" s="4">
        <v>0</v>
      </c>
      <c r="M39" s="4">
        <v>0</v>
      </c>
      <c r="N39" s="4">
        <f t="shared" si="4"/>
        <v>0</v>
      </c>
      <c r="O39" s="4">
        <f t="shared" si="5"/>
        <v>45360</v>
      </c>
      <c r="P39" s="4">
        <v>0</v>
      </c>
      <c r="Q39" s="4">
        <v>0</v>
      </c>
      <c r="R39" s="4">
        <f t="shared" si="6"/>
        <v>0</v>
      </c>
      <c r="S39" s="4">
        <f t="shared" si="7"/>
        <v>0</v>
      </c>
      <c r="T39" s="4">
        <f t="shared" si="9"/>
        <v>0</v>
      </c>
      <c r="U39" s="4">
        <f t="shared" si="8"/>
        <v>45360</v>
      </c>
    </row>
    <row r="40" spans="1:21" ht="30">
      <c r="A40" s="4">
        <v>36</v>
      </c>
      <c r="B40" s="46">
        <v>957</v>
      </c>
      <c r="C40" s="47" t="s">
        <v>883</v>
      </c>
      <c r="D40" s="48">
        <v>0</v>
      </c>
      <c r="E40" s="4">
        <v>306</v>
      </c>
      <c r="F40" s="4">
        <v>0</v>
      </c>
      <c r="G40" s="4">
        <v>306</v>
      </c>
      <c r="H40" s="4">
        <f t="shared" si="1"/>
        <v>8262</v>
      </c>
      <c r="I40" s="4">
        <v>0</v>
      </c>
      <c r="J40" s="4">
        <f t="shared" si="2"/>
        <v>0</v>
      </c>
      <c r="K40" s="4">
        <f t="shared" si="3"/>
        <v>0</v>
      </c>
      <c r="L40" s="4">
        <v>0</v>
      </c>
      <c r="M40" s="4">
        <v>0</v>
      </c>
      <c r="N40" s="4">
        <f t="shared" si="4"/>
        <v>0</v>
      </c>
      <c r="O40" s="4">
        <f t="shared" si="5"/>
        <v>8262</v>
      </c>
      <c r="P40" s="4">
        <v>0</v>
      </c>
      <c r="Q40" s="4">
        <v>0</v>
      </c>
      <c r="R40" s="4">
        <f t="shared" si="6"/>
        <v>0</v>
      </c>
      <c r="S40" s="4">
        <f t="shared" si="7"/>
        <v>0</v>
      </c>
      <c r="T40" s="4">
        <f t="shared" si="9"/>
        <v>0</v>
      </c>
      <c r="U40" s="4">
        <f t="shared" si="8"/>
        <v>8262</v>
      </c>
    </row>
    <row r="41" spans="1:21">
      <c r="A41" s="4">
        <v>37</v>
      </c>
      <c r="B41" s="46">
        <v>843</v>
      </c>
      <c r="C41" s="47" t="s">
        <v>808</v>
      </c>
      <c r="D41" s="48">
        <v>0</v>
      </c>
      <c r="E41" s="4">
        <v>1</v>
      </c>
      <c r="F41" s="4">
        <v>0</v>
      </c>
      <c r="G41" s="4">
        <v>0</v>
      </c>
      <c r="H41" s="4">
        <f t="shared" si="1"/>
        <v>50</v>
      </c>
      <c r="I41" s="4">
        <v>0</v>
      </c>
      <c r="J41" s="4">
        <f t="shared" si="2"/>
        <v>0</v>
      </c>
      <c r="K41" s="4">
        <f t="shared" si="3"/>
        <v>0</v>
      </c>
      <c r="L41" s="4">
        <v>0</v>
      </c>
      <c r="M41" s="4">
        <v>0</v>
      </c>
      <c r="N41" s="4">
        <f t="shared" si="4"/>
        <v>0</v>
      </c>
      <c r="O41" s="4">
        <f t="shared" si="5"/>
        <v>50</v>
      </c>
      <c r="P41" s="4">
        <v>0</v>
      </c>
      <c r="Q41" s="4">
        <v>0</v>
      </c>
      <c r="R41" s="4">
        <f t="shared" si="6"/>
        <v>0</v>
      </c>
      <c r="S41" s="4">
        <f t="shared" si="7"/>
        <v>0</v>
      </c>
      <c r="T41" s="4">
        <f t="shared" si="9"/>
        <v>0</v>
      </c>
      <c r="U41" s="4">
        <f t="shared" si="8"/>
        <v>50</v>
      </c>
    </row>
    <row r="42" spans="1:21" ht="30">
      <c r="A42" s="4">
        <v>38</v>
      </c>
      <c r="B42" s="46">
        <v>844</v>
      </c>
      <c r="C42" s="47" t="s">
        <v>811</v>
      </c>
      <c r="D42" s="48">
        <v>0</v>
      </c>
      <c r="E42" s="4">
        <v>3535</v>
      </c>
      <c r="F42" s="4">
        <v>0</v>
      </c>
      <c r="G42" s="4">
        <v>3535</v>
      </c>
      <c r="H42" s="4">
        <f t="shared" si="1"/>
        <v>95445</v>
      </c>
      <c r="I42" s="4">
        <v>0</v>
      </c>
      <c r="J42" s="4">
        <f t="shared" si="2"/>
        <v>0</v>
      </c>
      <c r="K42" s="4">
        <f t="shared" si="3"/>
        <v>0</v>
      </c>
      <c r="L42" s="4">
        <v>0</v>
      </c>
      <c r="M42" s="4">
        <v>0</v>
      </c>
      <c r="N42" s="4">
        <f t="shared" si="4"/>
        <v>0</v>
      </c>
      <c r="O42" s="4">
        <f t="shared" si="5"/>
        <v>95445</v>
      </c>
      <c r="P42" s="4">
        <v>0</v>
      </c>
      <c r="Q42" s="4">
        <v>0</v>
      </c>
      <c r="R42" s="4">
        <f t="shared" si="6"/>
        <v>0</v>
      </c>
      <c r="S42" s="4">
        <f t="shared" si="7"/>
        <v>0</v>
      </c>
      <c r="T42" s="4">
        <f t="shared" si="9"/>
        <v>0</v>
      </c>
      <c r="U42" s="4">
        <f t="shared" si="8"/>
        <v>95445</v>
      </c>
    </row>
    <row r="43" spans="1:21">
      <c r="A43" s="4">
        <v>39</v>
      </c>
      <c r="B43" s="46">
        <v>217</v>
      </c>
      <c r="C43" s="47" t="s">
        <v>631</v>
      </c>
      <c r="D43" s="48">
        <v>1</v>
      </c>
      <c r="E43" s="4">
        <v>2</v>
      </c>
      <c r="F43" s="4">
        <v>0</v>
      </c>
      <c r="G43" s="4">
        <v>0</v>
      </c>
      <c r="H43" s="4">
        <f t="shared" si="1"/>
        <v>140</v>
      </c>
      <c r="I43" s="4">
        <v>0</v>
      </c>
      <c r="J43" s="4">
        <f t="shared" si="2"/>
        <v>0</v>
      </c>
      <c r="K43" s="4">
        <f t="shared" si="3"/>
        <v>0</v>
      </c>
      <c r="L43" s="4">
        <v>0</v>
      </c>
      <c r="M43" s="4">
        <v>0</v>
      </c>
      <c r="N43" s="4">
        <f t="shared" si="4"/>
        <v>0</v>
      </c>
      <c r="O43" s="4">
        <f t="shared" si="5"/>
        <v>140</v>
      </c>
      <c r="P43" s="4">
        <v>0</v>
      </c>
      <c r="Q43" s="4">
        <v>0</v>
      </c>
      <c r="R43" s="4">
        <f t="shared" si="6"/>
        <v>0</v>
      </c>
      <c r="S43" s="4">
        <f t="shared" si="7"/>
        <v>0</v>
      </c>
      <c r="T43" s="4">
        <f t="shared" si="9"/>
        <v>0</v>
      </c>
      <c r="U43" s="4">
        <f t="shared" si="8"/>
        <v>140</v>
      </c>
    </row>
    <row r="44" spans="1:21">
      <c r="A44" s="4">
        <v>40</v>
      </c>
      <c r="B44" s="46">
        <v>841</v>
      </c>
      <c r="C44" s="49" t="s">
        <v>802</v>
      </c>
      <c r="D44" s="48">
        <v>0</v>
      </c>
      <c r="E44" s="4">
        <v>24842</v>
      </c>
      <c r="F44" s="4">
        <v>0</v>
      </c>
      <c r="G44" s="4">
        <v>0</v>
      </c>
      <c r="H44" s="4">
        <f t="shared" si="1"/>
        <v>1242100</v>
      </c>
      <c r="I44" s="4">
        <v>0</v>
      </c>
      <c r="J44" s="4">
        <f t="shared" si="2"/>
        <v>0</v>
      </c>
      <c r="K44" s="4">
        <f t="shared" si="3"/>
        <v>0</v>
      </c>
      <c r="L44" s="4">
        <v>0</v>
      </c>
      <c r="M44" s="4">
        <v>0</v>
      </c>
      <c r="N44" s="4">
        <f t="shared" si="4"/>
        <v>0</v>
      </c>
      <c r="O44" s="4">
        <f t="shared" si="5"/>
        <v>1242100</v>
      </c>
      <c r="P44" s="4">
        <v>0</v>
      </c>
      <c r="Q44" s="4">
        <v>0</v>
      </c>
      <c r="R44" s="4">
        <f t="shared" si="6"/>
        <v>0</v>
      </c>
      <c r="S44" s="4">
        <f t="shared" si="7"/>
        <v>0</v>
      </c>
      <c r="T44" s="4">
        <f t="shared" si="9"/>
        <v>0</v>
      </c>
      <c r="U44" s="4">
        <f t="shared" si="8"/>
        <v>1242100</v>
      </c>
    </row>
    <row r="45" spans="1:21" ht="45">
      <c r="A45" s="4">
        <v>41</v>
      </c>
      <c r="B45" s="46">
        <v>986</v>
      </c>
      <c r="C45" s="49" t="s">
        <v>902</v>
      </c>
      <c r="D45" s="48">
        <v>0</v>
      </c>
      <c r="E45" s="4">
        <v>1733</v>
      </c>
      <c r="F45" s="4">
        <v>0</v>
      </c>
      <c r="G45" s="4">
        <v>0</v>
      </c>
      <c r="H45" s="4">
        <f t="shared" si="1"/>
        <v>86650</v>
      </c>
      <c r="I45" s="4">
        <v>0</v>
      </c>
      <c r="J45" s="4">
        <f t="shared" si="2"/>
        <v>0</v>
      </c>
      <c r="K45" s="4">
        <f t="shared" si="3"/>
        <v>0</v>
      </c>
      <c r="L45" s="4">
        <v>0</v>
      </c>
      <c r="M45" s="4">
        <v>0</v>
      </c>
      <c r="N45" s="4">
        <f t="shared" si="4"/>
        <v>0</v>
      </c>
      <c r="O45" s="4">
        <f t="shared" si="5"/>
        <v>86650</v>
      </c>
      <c r="P45" s="4">
        <v>0</v>
      </c>
      <c r="Q45" s="4">
        <v>0</v>
      </c>
      <c r="R45" s="4">
        <f t="shared" si="6"/>
        <v>0</v>
      </c>
      <c r="S45" s="4">
        <f t="shared" si="7"/>
        <v>0</v>
      </c>
      <c r="T45" s="4">
        <f t="shared" si="9"/>
        <v>0</v>
      </c>
      <c r="U45" s="4">
        <f t="shared" si="8"/>
        <v>86650</v>
      </c>
    </row>
    <row r="46" spans="1:21">
      <c r="A46" s="4">
        <v>42</v>
      </c>
      <c r="B46" s="46">
        <v>106</v>
      </c>
      <c r="C46" s="49" t="s">
        <v>67</v>
      </c>
      <c r="D46" s="48">
        <v>52</v>
      </c>
      <c r="E46" s="4">
        <v>28253</v>
      </c>
      <c r="F46" s="4">
        <v>0</v>
      </c>
      <c r="G46" s="4">
        <v>268</v>
      </c>
      <c r="H46" s="4">
        <f t="shared" si="1"/>
        <v>1408566</v>
      </c>
      <c r="I46" s="4">
        <v>0</v>
      </c>
      <c r="J46" s="4">
        <f t="shared" si="2"/>
        <v>0</v>
      </c>
      <c r="K46" s="4">
        <f t="shared" si="3"/>
        <v>0</v>
      </c>
      <c r="L46" s="4">
        <v>22666697</v>
      </c>
      <c r="M46" s="4">
        <v>140857</v>
      </c>
      <c r="N46" s="4">
        <f t="shared" si="4"/>
        <v>22525840</v>
      </c>
      <c r="O46" s="4">
        <f t="shared" si="5"/>
        <v>1267709</v>
      </c>
      <c r="P46" s="4">
        <v>0</v>
      </c>
      <c r="Q46" s="4">
        <v>0</v>
      </c>
      <c r="R46" s="4">
        <f t="shared" si="6"/>
        <v>0</v>
      </c>
      <c r="S46" s="4">
        <f t="shared" si="7"/>
        <v>0</v>
      </c>
      <c r="T46" s="4">
        <f t="shared" si="9"/>
        <v>0</v>
      </c>
      <c r="U46" s="4">
        <f t="shared" si="8"/>
        <v>1267709</v>
      </c>
    </row>
    <row r="47" spans="1:21">
      <c r="A47" s="4">
        <v>43</v>
      </c>
      <c r="B47" s="46">
        <v>103</v>
      </c>
      <c r="C47" s="49" t="s">
        <v>43</v>
      </c>
      <c r="D47" s="48">
        <v>3</v>
      </c>
      <c r="E47" s="4">
        <v>16564</v>
      </c>
      <c r="F47" s="4">
        <v>0</v>
      </c>
      <c r="G47" s="4">
        <v>0</v>
      </c>
      <c r="H47" s="4">
        <f t="shared" si="1"/>
        <v>828320</v>
      </c>
      <c r="I47" s="4">
        <v>0</v>
      </c>
      <c r="J47" s="4">
        <f t="shared" si="2"/>
        <v>0</v>
      </c>
      <c r="K47" s="4">
        <f t="shared" si="3"/>
        <v>0</v>
      </c>
      <c r="L47" s="4">
        <v>13000853</v>
      </c>
      <c r="M47" s="4">
        <v>82832</v>
      </c>
      <c r="N47" s="4">
        <f t="shared" si="4"/>
        <v>12918021</v>
      </c>
      <c r="O47" s="4">
        <f t="shared" si="5"/>
        <v>745488</v>
      </c>
      <c r="P47" s="4">
        <v>44544</v>
      </c>
      <c r="Q47" s="4">
        <v>0</v>
      </c>
      <c r="R47" s="4">
        <f t="shared" si="6"/>
        <v>44544</v>
      </c>
      <c r="S47" s="4">
        <f t="shared" si="7"/>
        <v>44544</v>
      </c>
      <c r="T47" s="4">
        <f t="shared" si="9"/>
        <v>0</v>
      </c>
      <c r="U47" s="4">
        <f t="shared" si="8"/>
        <v>700944</v>
      </c>
    </row>
    <row r="48" spans="1:21">
      <c r="A48" s="4">
        <v>44</v>
      </c>
      <c r="B48" s="46">
        <v>218</v>
      </c>
      <c r="C48" s="49" t="s">
        <v>634</v>
      </c>
      <c r="D48" s="48">
        <v>0</v>
      </c>
      <c r="E48" s="4">
        <v>31319</v>
      </c>
      <c r="F48" s="4">
        <v>0</v>
      </c>
      <c r="G48" s="4">
        <v>0</v>
      </c>
      <c r="H48" s="4">
        <f t="shared" si="1"/>
        <v>1565950</v>
      </c>
      <c r="I48" s="4">
        <v>0</v>
      </c>
      <c r="J48" s="4">
        <f t="shared" si="2"/>
        <v>0</v>
      </c>
      <c r="K48" s="4">
        <f t="shared" si="3"/>
        <v>0</v>
      </c>
      <c r="L48" s="4">
        <v>0</v>
      </c>
      <c r="M48" s="4">
        <v>0</v>
      </c>
      <c r="N48" s="4">
        <f t="shared" si="4"/>
        <v>0</v>
      </c>
      <c r="O48" s="4">
        <f t="shared" si="5"/>
        <v>1565950</v>
      </c>
      <c r="P48" s="4">
        <v>0</v>
      </c>
      <c r="Q48" s="4">
        <v>0</v>
      </c>
      <c r="R48" s="4">
        <f t="shared" si="6"/>
        <v>0</v>
      </c>
      <c r="S48" s="4">
        <f t="shared" si="7"/>
        <v>0</v>
      </c>
      <c r="T48" s="4">
        <f t="shared" si="9"/>
        <v>0</v>
      </c>
      <c r="U48" s="4">
        <f t="shared" si="8"/>
        <v>1565950</v>
      </c>
    </row>
    <row r="49" spans="1:21">
      <c r="A49" s="4">
        <v>45</v>
      </c>
      <c r="B49" s="46">
        <v>130</v>
      </c>
      <c r="C49" s="49" t="s">
        <v>277</v>
      </c>
      <c r="D49" s="48">
        <v>1</v>
      </c>
      <c r="E49" s="4">
        <v>4892</v>
      </c>
      <c r="F49" s="4">
        <v>0</v>
      </c>
      <c r="G49" s="4">
        <v>312</v>
      </c>
      <c r="H49" s="4">
        <f t="shared" si="1"/>
        <v>237464</v>
      </c>
      <c r="I49" s="4">
        <v>0</v>
      </c>
      <c r="J49" s="4">
        <f t="shared" si="2"/>
        <v>0</v>
      </c>
      <c r="K49" s="4">
        <f t="shared" si="3"/>
        <v>0</v>
      </c>
      <c r="L49" s="4">
        <v>0</v>
      </c>
      <c r="M49" s="4">
        <v>0</v>
      </c>
      <c r="N49" s="4">
        <f t="shared" si="4"/>
        <v>0</v>
      </c>
      <c r="O49" s="4">
        <f t="shared" si="5"/>
        <v>237464</v>
      </c>
      <c r="P49" s="4">
        <v>0</v>
      </c>
      <c r="Q49" s="4">
        <v>0</v>
      </c>
      <c r="R49" s="4">
        <f t="shared" si="6"/>
        <v>0</v>
      </c>
      <c r="S49" s="4">
        <f t="shared" si="7"/>
        <v>0</v>
      </c>
      <c r="T49" s="4">
        <f t="shared" si="9"/>
        <v>0</v>
      </c>
      <c r="U49" s="4">
        <f t="shared" si="8"/>
        <v>237464</v>
      </c>
    </row>
    <row r="50" spans="1:21">
      <c r="A50" s="4">
        <v>46</v>
      </c>
      <c r="B50" s="46">
        <v>124</v>
      </c>
      <c r="C50" s="49" t="s">
        <v>177</v>
      </c>
      <c r="D50" s="48">
        <v>179</v>
      </c>
      <c r="E50" s="4">
        <v>205872</v>
      </c>
      <c r="F50" s="4">
        <v>0</v>
      </c>
      <c r="G50" s="4">
        <v>0</v>
      </c>
      <c r="H50" s="4">
        <f t="shared" si="1"/>
        <v>10300760</v>
      </c>
      <c r="I50" s="4">
        <v>0</v>
      </c>
      <c r="J50" s="4">
        <f t="shared" si="2"/>
        <v>0</v>
      </c>
      <c r="K50" s="4">
        <f t="shared" si="3"/>
        <v>0</v>
      </c>
      <c r="L50" s="4">
        <v>112942484</v>
      </c>
      <c r="M50" s="4">
        <v>1030076</v>
      </c>
      <c r="N50" s="4">
        <f t="shared" si="4"/>
        <v>111912408</v>
      </c>
      <c r="O50" s="4">
        <f t="shared" si="5"/>
        <v>9270684</v>
      </c>
      <c r="P50" s="4">
        <v>0</v>
      </c>
      <c r="Q50" s="4">
        <v>0</v>
      </c>
      <c r="R50" s="4">
        <f t="shared" si="6"/>
        <v>0</v>
      </c>
      <c r="S50" s="4">
        <f t="shared" si="7"/>
        <v>0</v>
      </c>
      <c r="T50" s="4">
        <f t="shared" si="9"/>
        <v>0</v>
      </c>
      <c r="U50" s="4">
        <f t="shared" si="8"/>
        <v>9270684</v>
      </c>
    </row>
    <row r="51" spans="1:21">
      <c r="A51" s="4">
        <v>47</v>
      </c>
      <c r="B51" s="46">
        <v>102</v>
      </c>
      <c r="C51" s="49" t="s">
        <v>39</v>
      </c>
      <c r="D51" s="48">
        <v>10</v>
      </c>
      <c r="E51" s="4">
        <v>9923</v>
      </c>
      <c r="F51" s="4">
        <v>0</v>
      </c>
      <c r="G51" s="4">
        <v>6505</v>
      </c>
      <c r="H51" s="4">
        <f t="shared" si="1"/>
        <v>346935</v>
      </c>
      <c r="I51" s="4">
        <v>0</v>
      </c>
      <c r="J51" s="4">
        <f t="shared" si="2"/>
        <v>0</v>
      </c>
      <c r="K51" s="4">
        <f t="shared" si="3"/>
        <v>0</v>
      </c>
      <c r="L51" s="4">
        <v>2096002</v>
      </c>
      <c r="M51" s="4">
        <v>34694</v>
      </c>
      <c r="N51" s="4">
        <f t="shared" si="4"/>
        <v>2061308</v>
      </c>
      <c r="O51" s="4">
        <f t="shared" si="5"/>
        <v>312241</v>
      </c>
      <c r="P51" s="4">
        <v>0</v>
      </c>
      <c r="Q51" s="4">
        <v>0</v>
      </c>
      <c r="R51" s="4">
        <f t="shared" si="6"/>
        <v>0</v>
      </c>
      <c r="S51" s="4">
        <f t="shared" si="7"/>
        <v>0</v>
      </c>
      <c r="T51" s="4">
        <f t="shared" si="9"/>
        <v>0</v>
      </c>
      <c r="U51" s="4">
        <f t="shared" si="8"/>
        <v>312241</v>
      </c>
    </row>
    <row r="52" spans="1:21">
      <c r="A52" s="4">
        <v>48</v>
      </c>
      <c r="B52" s="46">
        <v>129</v>
      </c>
      <c r="C52" s="49" t="s">
        <v>267</v>
      </c>
      <c r="D52" s="48">
        <v>81</v>
      </c>
      <c r="E52" s="4">
        <v>67993</v>
      </c>
      <c r="F52" s="4">
        <v>0</v>
      </c>
      <c r="G52" s="4">
        <v>18585</v>
      </c>
      <c r="H52" s="4">
        <f t="shared" si="1"/>
        <v>2975435</v>
      </c>
      <c r="I52" s="4">
        <v>0</v>
      </c>
      <c r="J52" s="4">
        <f t="shared" si="2"/>
        <v>0</v>
      </c>
      <c r="K52" s="4">
        <f t="shared" si="3"/>
        <v>0</v>
      </c>
      <c r="L52" s="4">
        <v>51930531</v>
      </c>
      <c r="M52" s="4">
        <v>297544</v>
      </c>
      <c r="N52" s="4">
        <f t="shared" si="4"/>
        <v>51632987</v>
      </c>
      <c r="O52" s="4">
        <f t="shared" si="5"/>
        <v>2677891</v>
      </c>
      <c r="P52" s="4">
        <v>0</v>
      </c>
      <c r="Q52" s="4">
        <v>0</v>
      </c>
      <c r="R52" s="4">
        <f t="shared" si="6"/>
        <v>0</v>
      </c>
      <c r="S52" s="4">
        <f t="shared" si="7"/>
        <v>0</v>
      </c>
      <c r="T52" s="4">
        <f t="shared" si="9"/>
        <v>0</v>
      </c>
      <c r="U52" s="4">
        <f t="shared" si="8"/>
        <v>2677891</v>
      </c>
    </row>
    <row r="53" spans="1:21">
      <c r="A53" s="4">
        <v>49</v>
      </c>
      <c r="B53" s="46">
        <v>132</v>
      </c>
      <c r="C53" s="49" t="s">
        <v>283</v>
      </c>
      <c r="D53" s="48">
        <v>47</v>
      </c>
      <c r="E53" s="4">
        <v>129839</v>
      </c>
      <c r="F53" s="4">
        <v>0</v>
      </c>
      <c r="G53" s="4">
        <v>173</v>
      </c>
      <c r="H53" s="4">
        <f t="shared" si="1"/>
        <v>6489851</v>
      </c>
      <c r="I53" s="4">
        <v>0</v>
      </c>
      <c r="J53" s="4">
        <f t="shared" si="2"/>
        <v>0</v>
      </c>
      <c r="K53" s="4">
        <f t="shared" si="3"/>
        <v>0</v>
      </c>
      <c r="L53" s="4">
        <v>39151751</v>
      </c>
      <c r="M53" s="4">
        <v>648985</v>
      </c>
      <c r="N53" s="4">
        <f t="shared" si="4"/>
        <v>38502766</v>
      </c>
      <c r="O53" s="4">
        <f t="shared" si="5"/>
        <v>5840866</v>
      </c>
      <c r="P53" s="4">
        <v>0</v>
      </c>
      <c r="Q53" s="4">
        <v>0</v>
      </c>
      <c r="R53" s="4">
        <f t="shared" si="6"/>
        <v>0</v>
      </c>
      <c r="S53" s="4">
        <f t="shared" si="7"/>
        <v>0</v>
      </c>
      <c r="T53" s="4">
        <f t="shared" si="9"/>
        <v>0</v>
      </c>
      <c r="U53" s="4">
        <f t="shared" si="8"/>
        <v>5840866</v>
      </c>
    </row>
    <row r="54" spans="1:21">
      <c r="A54" s="4">
        <v>50</v>
      </c>
      <c r="B54" s="46">
        <v>127</v>
      </c>
      <c r="C54" s="49" t="s">
        <v>255</v>
      </c>
      <c r="D54" s="48">
        <v>8</v>
      </c>
      <c r="E54" s="4">
        <v>6945</v>
      </c>
      <c r="F54" s="4">
        <v>0</v>
      </c>
      <c r="G54" s="4">
        <v>0</v>
      </c>
      <c r="H54" s="4">
        <f t="shared" si="1"/>
        <v>347570</v>
      </c>
      <c r="I54" s="4">
        <v>0</v>
      </c>
      <c r="J54" s="4">
        <f t="shared" si="2"/>
        <v>0</v>
      </c>
      <c r="K54" s="4">
        <f t="shared" si="3"/>
        <v>0</v>
      </c>
      <c r="L54" s="4">
        <v>6181696</v>
      </c>
      <c r="M54" s="4">
        <v>34757</v>
      </c>
      <c r="N54" s="4">
        <f t="shared" si="4"/>
        <v>6146939</v>
      </c>
      <c r="O54" s="4">
        <f t="shared" si="5"/>
        <v>312813</v>
      </c>
      <c r="P54" s="4">
        <v>0</v>
      </c>
      <c r="Q54" s="4">
        <v>0</v>
      </c>
      <c r="R54" s="4">
        <f t="shared" si="6"/>
        <v>0</v>
      </c>
      <c r="S54" s="4">
        <f t="shared" si="7"/>
        <v>0</v>
      </c>
      <c r="T54" s="4">
        <f t="shared" si="9"/>
        <v>0</v>
      </c>
      <c r="U54" s="4">
        <f t="shared" si="8"/>
        <v>312813</v>
      </c>
    </row>
    <row r="55" spans="1:21">
      <c r="A55" s="4">
        <v>51</v>
      </c>
      <c r="B55" s="46">
        <v>111</v>
      </c>
      <c r="C55" s="49" t="s">
        <v>161</v>
      </c>
      <c r="D55" s="48">
        <v>1</v>
      </c>
      <c r="E55" s="4">
        <v>1093</v>
      </c>
      <c r="F55" s="4">
        <v>0</v>
      </c>
      <c r="G55" s="4">
        <v>378</v>
      </c>
      <c r="H55" s="4">
        <f t="shared" si="1"/>
        <v>45996</v>
      </c>
      <c r="I55" s="4">
        <v>0</v>
      </c>
      <c r="J55" s="4">
        <f t="shared" si="2"/>
        <v>0</v>
      </c>
      <c r="K55" s="4">
        <f t="shared" si="3"/>
        <v>0</v>
      </c>
      <c r="L55" s="4">
        <v>326358</v>
      </c>
      <c r="M55" s="4">
        <v>4600</v>
      </c>
      <c r="N55" s="4">
        <f t="shared" si="4"/>
        <v>321758</v>
      </c>
      <c r="O55" s="4">
        <f t="shared" si="5"/>
        <v>41396</v>
      </c>
      <c r="P55" s="4">
        <v>0</v>
      </c>
      <c r="Q55" s="4">
        <v>0</v>
      </c>
      <c r="R55" s="4">
        <f t="shared" si="6"/>
        <v>0</v>
      </c>
      <c r="S55" s="4">
        <f t="shared" si="7"/>
        <v>0</v>
      </c>
      <c r="T55" s="4">
        <f t="shared" si="9"/>
        <v>0</v>
      </c>
      <c r="U55" s="4">
        <f t="shared" si="8"/>
        <v>41396</v>
      </c>
    </row>
    <row r="56" spans="1:21">
      <c r="A56" s="4">
        <v>52</v>
      </c>
      <c r="B56" s="46">
        <v>138</v>
      </c>
      <c r="C56" s="49" t="s">
        <v>295</v>
      </c>
      <c r="D56" s="48">
        <v>1</v>
      </c>
      <c r="E56" s="4">
        <v>1939</v>
      </c>
      <c r="F56" s="4">
        <v>0</v>
      </c>
      <c r="G56" s="4">
        <v>0</v>
      </c>
      <c r="H56" s="4">
        <f t="shared" si="1"/>
        <v>96990</v>
      </c>
      <c r="I56" s="4">
        <v>0</v>
      </c>
      <c r="J56" s="4">
        <f t="shared" si="2"/>
        <v>0</v>
      </c>
      <c r="K56" s="4">
        <f t="shared" si="3"/>
        <v>0</v>
      </c>
      <c r="L56" s="4">
        <v>754211</v>
      </c>
      <c r="M56" s="4">
        <v>9699</v>
      </c>
      <c r="N56" s="4">
        <f t="shared" si="4"/>
        <v>744512</v>
      </c>
      <c r="O56" s="4">
        <f t="shared" si="5"/>
        <v>87291</v>
      </c>
      <c r="P56" s="4">
        <v>0</v>
      </c>
      <c r="Q56" s="4">
        <v>0</v>
      </c>
      <c r="R56" s="4">
        <f t="shared" si="6"/>
        <v>0</v>
      </c>
      <c r="S56" s="4">
        <f t="shared" si="7"/>
        <v>0</v>
      </c>
      <c r="T56" s="4">
        <f t="shared" si="9"/>
        <v>0</v>
      </c>
      <c r="U56" s="4">
        <f t="shared" si="8"/>
        <v>87291</v>
      </c>
    </row>
    <row r="57" spans="1:21">
      <c r="A57" s="4">
        <v>53</v>
      </c>
      <c r="B57" s="46">
        <v>214</v>
      </c>
      <c r="C57" s="49" t="s">
        <v>616</v>
      </c>
      <c r="D57" s="48">
        <v>4</v>
      </c>
      <c r="E57" s="4">
        <v>27352</v>
      </c>
      <c r="F57" s="4">
        <v>0</v>
      </c>
      <c r="G57" s="4">
        <v>0</v>
      </c>
      <c r="H57" s="4">
        <f t="shared" si="1"/>
        <v>1367760</v>
      </c>
      <c r="I57" s="4">
        <v>0</v>
      </c>
      <c r="J57" s="4">
        <f t="shared" si="2"/>
        <v>0</v>
      </c>
      <c r="K57" s="4">
        <f t="shared" si="3"/>
        <v>0</v>
      </c>
      <c r="L57" s="4">
        <v>0</v>
      </c>
      <c r="M57" s="4">
        <v>0</v>
      </c>
      <c r="N57" s="4">
        <f t="shared" si="4"/>
        <v>0</v>
      </c>
      <c r="O57" s="4">
        <f t="shared" si="5"/>
        <v>1367760</v>
      </c>
      <c r="P57" s="4">
        <v>0</v>
      </c>
      <c r="Q57" s="4">
        <v>0</v>
      </c>
      <c r="R57" s="4">
        <f t="shared" si="6"/>
        <v>0</v>
      </c>
      <c r="S57" s="4">
        <f t="shared" si="7"/>
        <v>0</v>
      </c>
      <c r="T57" s="4">
        <f t="shared" si="9"/>
        <v>0</v>
      </c>
      <c r="U57" s="4">
        <f t="shared" si="8"/>
        <v>1367760</v>
      </c>
    </row>
    <row r="58" spans="1:21">
      <c r="A58" s="4">
        <v>54</v>
      </c>
      <c r="B58" s="46">
        <v>105</v>
      </c>
      <c r="C58" s="49" t="s">
        <v>65</v>
      </c>
      <c r="D58" s="48">
        <v>2</v>
      </c>
      <c r="E58" s="4">
        <v>722</v>
      </c>
      <c r="F58" s="4">
        <v>0</v>
      </c>
      <c r="G58" s="4">
        <v>22</v>
      </c>
      <c r="H58" s="4">
        <f t="shared" si="1"/>
        <v>35674</v>
      </c>
      <c r="I58" s="4">
        <v>0</v>
      </c>
      <c r="J58" s="4">
        <f t="shared" si="2"/>
        <v>0</v>
      </c>
      <c r="K58" s="4">
        <f t="shared" si="3"/>
        <v>0</v>
      </c>
      <c r="L58" s="4">
        <v>0</v>
      </c>
      <c r="M58" s="4">
        <v>0</v>
      </c>
      <c r="N58" s="4">
        <f t="shared" si="4"/>
        <v>0</v>
      </c>
      <c r="O58" s="4">
        <f t="shared" si="5"/>
        <v>35674</v>
      </c>
      <c r="P58" s="4">
        <v>0</v>
      </c>
      <c r="Q58" s="4">
        <v>0</v>
      </c>
      <c r="R58" s="4">
        <f t="shared" si="6"/>
        <v>0</v>
      </c>
      <c r="S58" s="4">
        <f t="shared" si="7"/>
        <v>0</v>
      </c>
      <c r="T58" s="4">
        <f t="shared" si="9"/>
        <v>0</v>
      </c>
      <c r="U58" s="4">
        <f t="shared" si="8"/>
        <v>35674</v>
      </c>
    </row>
    <row r="59" spans="1:21">
      <c r="A59" s="4">
        <v>55</v>
      </c>
      <c r="B59" s="46">
        <v>624</v>
      </c>
      <c r="C59" s="49" t="s">
        <v>724</v>
      </c>
      <c r="D59" s="48">
        <v>1</v>
      </c>
      <c r="E59" s="4">
        <v>2522</v>
      </c>
      <c r="F59" s="4">
        <v>0</v>
      </c>
      <c r="G59" s="4">
        <v>0</v>
      </c>
      <c r="H59" s="4">
        <f t="shared" si="1"/>
        <v>126140</v>
      </c>
      <c r="I59" s="4">
        <v>0</v>
      </c>
      <c r="J59" s="4">
        <f t="shared" si="2"/>
        <v>0</v>
      </c>
      <c r="K59" s="4">
        <f t="shared" si="3"/>
        <v>0</v>
      </c>
      <c r="L59" s="4">
        <v>4040282</v>
      </c>
      <c r="M59" s="4">
        <v>12614</v>
      </c>
      <c r="N59" s="4">
        <f t="shared" si="4"/>
        <v>4027668</v>
      </c>
      <c r="O59" s="4">
        <f t="shared" si="5"/>
        <v>113526</v>
      </c>
      <c r="P59" s="4">
        <v>0</v>
      </c>
      <c r="Q59" s="4">
        <v>60000</v>
      </c>
      <c r="R59" s="4">
        <f t="shared" si="6"/>
        <v>60000</v>
      </c>
      <c r="S59" s="4">
        <f t="shared" si="7"/>
        <v>60000</v>
      </c>
      <c r="T59" s="4">
        <f t="shared" si="9"/>
        <v>0</v>
      </c>
      <c r="U59" s="4">
        <f t="shared" si="8"/>
        <v>53526</v>
      </c>
    </row>
    <row r="60" spans="1:21">
      <c r="A60" s="4">
        <v>56</v>
      </c>
      <c r="B60" s="46">
        <v>804</v>
      </c>
      <c r="C60" s="49" t="s">
        <v>728</v>
      </c>
      <c r="D60" s="48">
        <v>0</v>
      </c>
      <c r="E60" s="4">
        <v>3</v>
      </c>
      <c r="F60" s="4">
        <v>0</v>
      </c>
      <c r="G60" s="4">
        <v>0</v>
      </c>
      <c r="H60" s="4">
        <f t="shared" si="1"/>
        <v>150</v>
      </c>
      <c r="I60" s="4">
        <v>0</v>
      </c>
      <c r="J60" s="4">
        <f t="shared" si="2"/>
        <v>0</v>
      </c>
      <c r="K60" s="4">
        <f t="shared" si="3"/>
        <v>0</v>
      </c>
      <c r="L60" s="4">
        <v>0</v>
      </c>
      <c r="M60" s="4">
        <v>0</v>
      </c>
      <c r="N60" s="4">
        <f t="shared" si="4"/>
        <v>0</v>
      </c>
      <c r="O60" s="4">
        <f t="shared" si="5"/>
        <v>150</v>
      </c>
      <c r="P60" s="4">
        <v>164320</v>
      </c>
      <c r="Q60" s="4">
        <v>0</v>
      </c>
      <c r="R60" s="4">
        <f t="shared" si="6"/>
        <v>164320</v>
      </c>
      <c r="S60" s="4">
        <f t="shared" si="7"/>
        <v>150</v>
      </c>
      <c r="T60" s="4">
        <f t="shared" si="9"/>
        <v>164170</v>
      </c>
      <c r="U60" s="4">
        <f t="shared" si="8"/>
        <v>0</v>
      </c>
    </row>
    <row r="61" spans="1:21" ht="30">
      <c r="A61" s="4">
        <v>57</v>
      </c>
      <c r="B61" s="46">
        <v>816</v>
      </c>
      <c r="C61" s="49" t="s">
        <v>774</v>
      </c>
      <c r="D61" s="48">
        <v>21</v>
      </c>
      <c r="E61" s="4">
        <v>42605</v>
      </c>
      <c r="F61" s="4">
        <v>0</v>
      </c>
      <c r="G61" s="4">
        <v>0</v>
      </c>
      <c r="H61" s="4">
        <f t="shared" si="1"/>
        <v>2131090</v>
      </c>
      <c r="I61" s="4">
        <v>0</v>
      </c>
      <c r="J61" s="4">
        <f t="shared" si="2"/>
        <v>0</v>
      </c>
      <c r="K61" s="4">
        <f t="shared" si="3"/>
        <v>0</v>
      </c>
      <c r="L61" s="4">
        <v>50859173</v>
      </c>
      <c r="M61" s="4">
        <v>213109</v>
      </c>
      <c r="N61" s="4">
        <f t="shared" si="4"/>
        <v>50646064</v>
      </c>
      <c r="O61" s="4">
        <f t="shared" si="5"/>
        <v>1917981</v>
      </c>
      <c r="P61" s="4">
        <v>0</v>
      </c>
      <c r="Q61" s="4">
        <v>50000</v>
      </c>
      <c r="R61" s="4">
        <f t="shared" si="6"/>
        <v>50000</v>
      </c>
      <c r="S61" s="4">
        <f t="shared" si="7"/>
        <v>50000</v>
      </c>
      <c r="T61" s="4">
        <f t="shared" si="9"/>
        <v>0</v>
      </c>
      <c r="U61" s="4">
        <f t="shared" si="8"/>
        <v>1867981</v>
      </c>
    </row>
    <row r="62" spans="1:21" ht="30">
      <c r="A62" s="4">
        <v>58</v>
      </c>
      <c r="B62" s="46">
        <v>818</v>
      </c>
      <c r="C62" s="49" t="s">
        <v>778</v>
      </c>
      <c r="D62" s="48">
        <v>0</v>
      </c>
      <c r="E62" s="4">
        <v>20283</v>
      </c>
      <c r="F62" s="4">
        <v>0</v>
      </c>
      <c r="G62" s="4">
        <v>0</v>
      </c>
      <c r="H62" s="4">
        <f t="shared" si="1"/>
        <v>1014150</v>
      </c>
      <c r="I62" s="4">
        <v>0</v>
      </c>
      <c r="J62" s="4">
        <f t="shared" si="2"/>
        <v>0</v>
      </c>
      <c r="K62" s="4">
        <f t="shared" si="3"/>
        <v>0</v>
      </c>
      <c r="L62" s="4">
        <v>0</v>
      </c>
      <c r="M62" s="4">
        <v>0</v>
      </c>
      <c r="N62" s="4">
        <f t="shared" si="4"/>
        <v>0</v>
      </c>
      <c r="O62" s="4">
        <f t="shared" si="5"/>
        <v>1014150</v>
      </c>
      <c r="P62" s="4">
        <v>0</v>
      </c>
      <c r="Q62" s="4">
        <v>70000</v>
      </c>
      <c r="R62" s="4">
        <f t="shared" si="6"/>
        <v>70000</v>
      </c>
      <c r="S62" s="4">
        <f t="shared" si="7"/>
        <v>70000</v>
      </c>
      <c r="T62" s="4">
        <f t="shared" si="9"/>
        <v>0</v>
      </c>
      <c r="U62" s="4">
        <f t="shared" si="8"/>
        <v>944150</v>
      </c>
    </row>
    <row r="63" spans="1:21" ht="30">
      <c r="A63" s="4">
        <v>59</v>
      </c>
      <c r="B63" s="46">
        <v>820</v>
      </c>
      <c r="C63" s="49" t="s">
        <v>782</v>
      </c>
      <c r="D63" s="48">
        <v>145</v>
      </c>
      <c r="E63" s="4">
        <v>222415</v>
      </c>
      <c r="F63" s="4">
        <v>0</v>
      </c>
      <c r="G63" s="4">
        <v>584</v>
      </c>
      <c r="H63" s="4">
        <f t="shared" si="1"/>
        <v>11113118</v>
      </c>
      <c r="I63" s="4">
        <v>0</v>
      </c>
      <c r="J63" s="4">
        <f t="shared" si="2"/>
        <v>0</v>
      </c>
      <c r="K63" s="4">
        <f t="shared" si="3"/>
        <v>0</v>
      </c>
      <c r="L63" s="4">
        <v>84363875</v>
      </c>
      <c r="M63" s="4">
        <v>1111312</v>
      </c>
      <c r="N63" s="4">
        <f t="shared" si="4"/>
        <v>83252563</v>
      </c>
      <c r="O63" s="4">
        <f t="shared" si="5"/>
        <v>10001806</v>
      </c>
      <c r="P63" s="4">
        <v>0</v>
      </c>
      <c r="Q63" s="4">
        <v>20000</v>
      </c>
      <c r="R63" s="4">
        <f t="shared" si="6"/>
        <v>20000</v>
      </c>
      <c r="S63" s="4">
        <f t="shared" si="7"/>
        <v>20000</v>
      </c>
      <c r="T63" s="4">
        <f t="shared" si="9"/>
        <v>0</v>
      </c>
      <c r="U63" s="4">
        <f t="shared" si="8"/>
        <v>9981806</v>
      </c>
    </row>
    <row r="64" spans="1:21" ht="30">
      <c r="A64" s="4">
        <v>60</v>
      </c>
      <c r="B64" s="46">
        <v>954</v>
      </c>
      <c r="C64" s="49" t="s">
        <v>875</v>
      </c>
      <c r="D64" s="48">
        <v>22</v>
      </c>
      <c r="E64" s="4">
        <v>139497</v>
      </c>
      <c r="F64" s="4">
        <v>0</v>
      </c>
      <c r="G64" s="4">
        <v>22</v>
      </c>
      <c r="H64" s="4">
        <f t="shared" si="1"/>
        <v>6975224</v>
      </c>
      <c r="I64" s="4">
        <v>0</v>
      </c>
      <c r="J64" s="4">
        <f t="shared" si="2"/>
        <v>0</v>
      </c>
      <c r="K64" s="4">
        <f t="shared" si="3"/>
        <v>0</v>
      </c>
      <c r="L64" s="4">
        <v>0</v>
      </c>
      <c r="M64" s="4">
        <v>0</v>
      </c>
      <c r="N64" s="4">
        <f t="shared" si="4"/>
        <v>0</v>
      </c>
      <c r="O64" s="4">
        <f t="shared" si="5"/>
        <v>6975224</v>
      </c>
      <c r="P64" s="4">
        <v>0</v>
      </c>
      <c r="Q64" s="4">
        <v>1940000</v>
      </c>
      <c r="R64" s="4">
        <f t="shared" si="6"/>
        <v>1940000</v>
      </c>
      <c r="S64" s="4">
        <f t="shared" si="7"/>
        <v>1940000</v>
      </c>
      <c r="T64" s="4">
        <f t="shared" si="9"/>
        <v>0</v>
      </c>
      <c r="U64" s="4">
        <f t="shared" si="8"/>
        <v>5035224</v>
      </c>
    </row>
    <row r="65" spans="1:21" ht="30">
      <c r="A65" s="4">
        <v>61</v>
      </c>
      <c r="B65" s="46">
        <v>823</v>
      </c>
      <c r="C65" s="49" t="s">
        <v>791</v>
      </c>
      <c r="D65" s="48">
        <v>0</v>
      </c>
      <c r="E65" s="4">
        <v>1</v>
      </c>
      <c r="F65" s="4">
        <v>0</v>
      </c>
      <c r="G65" s="4">
        <v>0</v>
      </c>
      <c r="H65" s="4">
        <f t="shared" si="1"/>
        <v>50</v>
      </c>
      <c r="I65" s="4">
        <v>0</v>
      </c>
      <c r="J65" s="4">
        <f t="shared" si="2"/>
        <v>0</v>
      </c>
      <c r="K65" s="4">
        <f t="shared" si="3"/>
        <v>0</v>
      </c>
      <c r="L65" s="4">
        <v>23314</v>
      </c>
      <c r="M65" s="4">
        <v>5</v>
      </c>
      <c r="N65" s="4">
        <f t="shared" si="4"/>
        <v>23309</v>
      </c>
      <c r="O65" s="4">
        <f t="shared" si="5"/>
        <v>45</v>
      </c>
      <c r="P65" s="4">
        <v>2566</v>
      </c>
      <c r="Q65" s="4">
        <v>0</v>
      </c>
      <c r="R65" s="4">
        <f t="shared" si="6"/>
        <v>2566</v>
      </c>
      <c r="S65" s="4">
        <f t="shared" si="7"/>
        <v>45</v>
      </c>
      <c r="T65" s="4">
        <f t="shared" si="9"/>
        <v>2521</v>
      </c>
      <c r="U65" s="4">
        <f t="shared" si="8"/>
        <v>0</v>
      </c>
    </row>
    <row r="66" spans="1:21" ht="30">
      <c r="A66" s="4">
        <v>62</v>
      </c>
      <c r="B66" s="46">
        <v>814</v>
      </c>
      <c r="C66" s="49" t="s">
        <v>27</v>
      </c>
      <c r="D66" s="48">
        <v>719</v>
      </c>
      <c r="E66" s="4">
        <v>989530</v>
      </c>
      <c r="F66" s="4">
        <v>2</v>
      </c>
      <c r="G66" s="4">
        <v>14368</v>
      </c>
      <c r="H66" s="4">
        <f t="shared" si="1"/>
        <v>49174770</v>
      </c>
      <c r="I66" s="4">
        <v>0</v>
      </c>
      <c r="J66" s="4">
        <f t="shared" si="2"/>
        <v>0</v>
      </c>
      <c r="K66" s="4">
        <f t="shared" si="3"/>
        <v>0</v>
      </c>
      <c r="L66" s="4">
        <v>174268608</v>
      </c>
      <c r="M66" s="4">
        <v>4917477</v>
      </c>
      <c r="N66" s="4">
        <f t="shared" si="4"/>
        <v>169351131</v>
      </c>
      <c r="O66" s="4">
        <f t="shared" si="5"/>
        <v>44257293</v>
      </c>
      <c r="P66" s="4">
        <v>0</v>
      </c>
      <c r="Q66" s="4">
        <f>3770000+480000</f>
        <v>4250000</v>
      </c>
      <c r="R66" s="4">
        <f t="shared" si="6"/>
        <v>4250000</v>
      </c>
      <c r="S66" s="4">
        <f t="shared" si="7"/>
        <v>4250000</v>
      </c>
      <c r="T66" s="4">
        <f t="shared" si="9"/>
        <v>0</v>
      </c>
      <c r="U66" s="4">
        <f t="shared" si="8"/>
        <v>40007293</v>
      </c>
    </row>
    <row r="67" spans="1:21">
      <c r="A67" s="4">
        <v>63</v>
      </c>
      <c r="B67" s="46">
        <v>143</v>
      </c>
      <c r="C67" s="49" t="s">
        <v>304</v>
      </c>
      <c r="D67" s="48">
        <v>0</v>
      </c>
      <c r="E67" s="4">
        <v>117701</v>
      </c>
      <c r="F67" s="4">
        <v>0</v>
      </c>
      <c r="G67" s="4">
        <v>10924</v>
      </c>
      <c r="H67" s="4">
        <f t="shared" si="1"/>
        <v>5633798</v>
      </c>
      <c r="I67" s="4">
        <v>0</v>
      </c>
      <c r="J67" s="4">
        <f t="shared" si="2"/>
        <v>0</v>
      </c>
      <c r="K67" s="4">
        <f t="shared" si="3"/>
        <v>0</v>
      </c>
      <c r="L67" s="4">
        <v>0</v>
      </c>
      <c r="M67" s="4">
        <v>0</v>
      </c>
      <c r="N67" s="4">
        <f t="shared" si="4"/>
        <v>0</v>
      </c>
      <c r="O67" s="4">
        <f t="shared" si="5"/>
        <v>5633798</v>
      </c>
      <c r="P67" s="4">
        <v>0</v>
      </c>
      <c r="Q67" s="4">
        <v>0</v>
      </c>
      <c r="R67" s="4">
        <f t="shared" si="6"/>
        <v>0</v>
      </c>
      <c r="S67" s="4">
        <f t="shared" si="7"/>
        <v>0</v>
      </c>
      <c r="T67" s="4">
        <f t="shared" si="9"/>
        <v>0</v>
      </c>
      <c r="U67" s="4">
        <f t="shared" si="8"/>
        <v>5633798</v>
      </c>
    </row>
    <row r="68" spans="1:21">
      <c r="A68" s="4">
        <v>64</v>
      </c>
      <c r="B68" s="46">
        <v>969</v>
      </c>
      <c r="C68" s="49" t="s">
        <v>898</v>
      </c>
      <c r="D68" s="48">
        <v>0</v>
      </c>
      <c r="E68" s="4">
        <v>55</v>
      </c>
      <c r="F68" s="4">
        <v>0</v>
      </c>
      <c r="G68" s="4">
        <v>55</v>
      </c>
      <c r="H68" s="4">
        <f t="shared" si="1"/>
        <v>1485</v>
      </c>
      <c r="I68" s="4">
        <v>0</v>
      </c>
      <c r="J68" s="4">
        <f t="shared" si="2"/>
        <v>0</v>
      </c>
      <c r="K68" s="4">
        <f t="shared" si="3"/>
        <v>0</v>
      </c>
      <c r="L68" s="4">
        <v>0</v>
      </c>
      <c r="M68" s="4">
        <v>0</v>
      </c>
      <c r="N68" s="4">
        <f t="shared" si="4"/>
        <v>0</v>
      </c>
      <c r="O68" s="4">
        <f t="shared" si="5"/>
        <v>1485</v>
      </c>
      <c r="P68" s="4">
        <v>0</v>
      </c>
      <c r="Q68" s="4">
        <v>0</v>
      </c>
      <c r="R68" s="4">
        <f t="shared" si="6"/>
        <v>0</v>
      </c>
      <c r="S68" s="4">
        <f t="shared" si="7"/>
        <v>0</v>
      </c>
      <c r="T68" s="4">
        <f t="shared" si="9"/>
        <v>0</v>
      </c>
      <c r="U68" s="4">
        <f t="shared" si="8"/>
        <v>1485</v>
      </c>
    </row>
    <row r="69" spans="1:21">
      <c r="A69" s="4">
        <v>65</v>
      </c>
      <c r="B69" s="46">
        <v>614</v>
      </c>
      <c r="C69" s="49" t="s">
        <v>664</v>
      </c>
      <c r="D69" s="48">
        <v>15</v>
      </c>
      <c r="E69" s="4">
        <v>67948</v>
      </c>
      <c r="F69" s="4">
        <v>0</v>
      </c>
      <c r="G69" s="4">
        <v>319</v>
      </c>
      <c r="H69" s="4">
        <f t="shared" si="1"/>
        <v>3390663</v>
      </c>
      <c r="I69" s="4">
        <v>0</v>
      </c>
      <c r="J69" s="4">
        <f t="shared" si="2"/>
        <v>0</v>
      </c>
      <c r="K69" s="4">
        <f t="shared" si="3"/>
        <v>0</v>
      </c>
      <c r="L69" s="4">
        <v>8032035</v>
      </c>
      <c r="M69" s="4">
        <v>339066</v>
      </c>
      <c r="N69" s="4">
        <f t="shared" si="4"/>
        <v>7692969</v>
      </c>
      <c r="O69" s="4">
        <f t="shared" si="5"/>
        <v>3051597</v>
      </c>
      <c r="P69" s="4">
        <v>0</v>
      </c>
      <c r="Q69" s="4">
        <v>390000</v>
      </c>
      <c r="R69" s="4">
        <f t="shared" si="6"/>
        <v>390000</v>
      </c>
      <c r="S69" s="4">
        <f t="shared" si="7"/>
        <v>390000</v>
      </c>
      <c r="T69" s="4">
        <f t="shared" si="9"/>
        <v>0</v>
      </c>
      <c r="U69" s="4">
        <f t="shared" si="8"/>
        <v>2661597</v>
      </c>
    </row>
    <row r="70" spans="1:21">
      <c r="A70" s="4">
        <v>66</v>
      </c>
      <c r="B70" s="46">
        <v>607</v>
      </c>
      <c r="C70" s="49" t="s">
        <v>648</v>
      </c>
      <c r="D70" s="48">
        <v>59</v>
      </c>
      <c r="E70" s="4">
        <v>85101</v>
      </c>
      <c r="F70" s="4">
        <v>0</v>
      </c>
      <c r="G70" s="4">
        <v>834</v>
      </c>
      <c r="H70" s="4">
        <f t="shared" ref="H70:H89" si="10">+D70*40+E70*50-F70*13-G70*23</f>
        <v>4238228</v>
      </c>
      <c r="I70" s="4">
        <v>0</v>
      </c>
      <c r="J70" s="4">
        <f t="shared" ref="J70:J89" si="11">IF(I70&gt;H70,H70,I70)</f>
        <v>0</v>
      </c>
      <c r="K70" s="4">
        <f t="shared" ref="K70:K89" si="12">+I70-J70</f>
        <v>0</v>
      </c>
      <c r="L70" s="4">
        <v>49392180</v>
      </c>
      <c r="M70" s="4">
        <v>423823</v>
      </c>
      <c r="N70" s="4">
        <f t="shared" ref="N70:N91" si="13">+L70-M70</f>
        <v>48968357</v>
      </c>
      <c r="O70" s="4">
        <f t="shared" ref="O70:O91" si="14">+H70-J70-M70</f>
        <v>3814405</v>
      </c>
      <c r="P70" s="4">
        <v>0</v>
      </c>
      <c r="Q70" s="4">
        <f>350000+120000</f>
        <v>470000</v>
      </c>
      <c r="R70" s="4">
        <f t="shared" ref="R70:R91" si="15">+P70+Q70</f>
        <v>470000</v>
      </c>
      <c r="S70" s="4">
        <f t="shared" ref="S70:S91" si="16">+IF(R70&gt;O70,O70,R70)</f>
        <v>470000</v>
      </c>
      <c r="T70" s="4">
        <f t="shared" si="9"/>
        <v>0</v>
      </c>
      <c r="U70" s="4">
        <f t="shared" ref="U70:U91" si="17">+O70-S70</f>
        <v>3344405</v>
      </c>
    </row>
    <row r="71" spans="1:21">
      <c r="A71" s="4">
        <v>67</v>
      </c>
      <c r="B71" s="46">
        <v>116</v>
      </c>
      <c r="C71" s="49" t="s">
        <v>165</v>
      </c>
      <c r="D71" s="48">
        <v>4</v>
      </c>
      <c r="E71" s="4">
        <v>7171</v>
      </c>
      <c r="F71" s="4">
        <v>0</v>
      </c>
      <c r="G71" s="4">
        <v>0</v>
      </c>
      <c r="H71" s="4">
        <f t="shared" si="10"/>
        <v>358710</v>
      </c>
      <c r="I71" s="4">
        <v>0</v>
      </c>
      <c r="J71" s="4">
        <f t="shared" si="11"/>
        <v>0</v>
      </c>
      <c r="K71" s="4">
        <f t="shared" si="12"/>
        <v>0</v>
      </c>
      <c r="L71" s="4">
        <v>7900</v>
      </c>
      <c r="M71" s="4">
        <v>7900</v>
      </c>
      <c r="N71" s="4">
        <f t="shared" si="13"/>
        <v>0</v>
      </c>
      <c r="O71" s="4">
        <f t="shared" si="14"/>
        <v>350810</v>
      </c>
      <c r="P71" s="4">
        <v>0</v>
      </c>
      <c r="Q71" s="4">
        <v>0</v>
      </c>
      <c r="R71" s="4">
        <f t="shared" si="15"/>
        <v>0</v>
      </c>
      <c r="S71" s="4">
        <f t="shared" si="16"/>
        <v>0</v>
      </c>
      <c r="T71" s="4">
        <f t="shared" si="9"/>
        <v>0</v>
      </c>
      <c r="U71" s="4">
        <f t="shared" si="17"/>
        <v>350810</v>
      </c>
    </row>
    <row r="72" spans="1:21">
      <c r="A72" s="4">
        <v>68</v>
      </c>
      <c r="B72" s="46">
        <v>169</v>
      </c>
      <c r="C72" s="49" t="s">
        <v>424</v>
      </c>
      <c r="D72" s="48">
        <v>0</v>
      </c>
      <c r="E72" s="4">
        <v>110282</v>
      </c>
      <c r="F72" s="4">
        <v>0</v>
      </c>
      <c r="G72" s="4">
        <v>0</v>
      </c>
      <c r="H72" s="4">
        <f t="shared" si="10"/>
        <v>5514100</v>
      </c>
      <c r="I72" s="4">
        <v>0</v>
      </c>
      <c r="J72" s="4">
        <f t="shared" si="11"/>
        <v>0</v>
      </c>
      <c r="K72" s="4">
        <f t="shared" si="12"/>
        <v>0</v>
      </c>
      <c r="L72" s="4">
        <v>0</v>
      </c>
      <c r="M72" s="4">
        <v>0</v>
      </c>
      <c r="N72" s="4">
        <f t="shared" si="13"/>
        <v>0</v>
      </c>
      <c r="O72" s="4">
        <f t="shared" si="14"/>
        <v>5514100</v>
      </c>
      <c r="P72" s="4">
        <v>0</v>
      </c>
      <c r="Q72" s="4">
        <v>0</v>
      </c>
      <c r="R72" s="4">
        <f t="shared" si="15"/>
        <v>0</v>
      </c>
      <c r="S72" s="4">
        <f t="shared" si="16"/>
        <v>0</v>
      </c>
      <c r="T72" s="4">
        <f t="shared" si="9"/>
        <v>0</v>
      </c>
      <c r="U72" s="4">
        <f t="shared" si="17"/>
        <v>5514100</v>
      </c>
    </row>
    <row r="73" spans="1:21">
      <c r="A73" s="4">
        <v>69</v>
      </c>
      <c r="B73" s="46">
        <v>110</v>
      </c>
      <c r="C73" s="49" t="s">
        <v>145</v>
      </c>
      <c r="D73" s="48">
        <v>53</v>
      </c>
      <c r="E73" s="4">
        <v>55263</v>
      </c>
      <c r="F73" s="4">
        <v>0</v>
      </c>
      <c r="G73" s="4">
        <v>839</v>
      </c>
      <c r="H73" s="4">
        <f t="shared" si="10"/>
        <v>2745973</v>
      </c>
      <c r="I73" s="4">
        <v>0</v>
      </c>
      <c r="J73" s="4">
        <f t="shared" si="11"/>
        <v>0</v>
      </c>
      <c r="K73" s="4">
        <f t="shared" si="12"/>
        <v>0</v>
      </c>
      <c r="L73" s="4">
        <v>12387899</v>
      </c>
      <c r="M73" s="4">
        <v>274597</v>
      </c>
      <c r="N73" s="4">
        <f t="shared" si="13"/>
        <v>12113302</v>
      </c>
      <c r="O73" s="4">
        <f t="shared" si="14"/>
        <v>2471376</v>
      </c>
      <c r="P73" s="4">
        <v>0</v>
      </c>
      <c r="Q73" s="4">
        <v>100000</v>
      </c>
      <c r="R73" s="4">
        <f t="shared" si="15"/>
        <v>100000</v>
      </c>
      <c r="S73" s="4">
        <f t="shared" si="16"/>
        <v>100000</v>
      </c>
      <c r="T73" s="4">
        <f t="shared" si="9"/>
        <v>0</v>
      </c>
      <c r="U73" s="4">
        <f t="shared" si="17"/>
        <v>2371376</v>
      </c>
    </row>
    <row r="74" spans="1:21">
      <c r="A74" s="4">
        <v>70</v>
      </c>
      <c r="B74" s="46">
        <v>141</v>
      </c>
      <c r="C74" s="49" t="s">
        <v>298</v>
      </c>
      <c r="D74" s="48">
        <v>0</v>
      </c>
      <c r="E74" s="4">
        <v>87826</v>
      </c>
      <c r="F74" s="4">
        <v>0</v>
      </c>
      <c r="G74" s="4">
        <v>0</v>
      </c>
      <c r="H74" s="4">
        <f t="shared" si="10"/>
        <v>4391300</v>
      </c>
      <c r="I74" s="4">
        <v>0</v>
      </c>
      <c r="J74" s="4">
        <f t="shared" si="11"/>
        <v>0</v>
      </c>
      <c r="K74" s="4">
        <f t="shared" si="12"/>
        <v>0</v>
      </c>
      <c r="L74" s="4">
        <v>0</v>
      </c>
      <c r="M74" s="4">
        <v>0</v>
      </c>
      <c r="N74" s="4">
        <f t="shared" si="13"/>
        <v>0</v>
      </c>
      <c r="O74" s="4">
        <f t="shared" si="14"/>
        <v>4391300</v>
      </c>
      <c r="P74" s="4">
        <v>0</v>
      </c>
      <c r="Q74" s="4">
        <v>0</v>
      </c>
      <c r="R74" s="4">
        <f t="shared" si="15"/>
        <v>0</v>
      </c>
      <c r="S74" s="4">
        <f t="shared" si="16"/>
        <v>0</v>
      </c>
      <c r="T74" s="4">
        <f t="shared" si="9"/>
        <v>0</v>
      </c>
      <c r="U74" s="4">
        <f t="shared" si="17"/>
        <v>4391300</v>
      </c>
    </row>
    <row r="75" spans="1:21">
      <c r="A75" s="4">
        <v>71</v>
      </c>
      <c r="B75" s="46">
        <v>830</v>
      </c>
      <c r="C75" s="49" t="s">
        <v>795</v>
      </c>
      <c r="D75" s="48">
        <v>0</v>
      </c>
      <c r="E75" s="4">
        <v>1856</v>
      </c>
      <c r="F75" s="4">
        <v>0</v>
      </c>
      <c r="G75" s="4">
        <v>1856</v>
      </c>
      <c r="H75" s="4">
        <f t="shared" si="10"/>
        <v>50112</v>
      </c>
      <c r="I75" s="4">
        <v>0</v>
      </c>
      <c r="J75" s="4">
        <f t="shared" si="11"/>
        <v>0</v>
      </c>
      <c r="K75" s="4">
        <f t="shared" si="12"/>
        <v>0</v>
      </c>
      <c r="L75" s="4">
        <v>0</v>
      </c>
      <c r="M75" s="4">
        <v>0</v>
      </c>
      <c r="N75" s="4">
        <f t="shared" si="13"/>
        <v>0</v>
      </c>
      <c r="O75" s="4">
        <f t="shared" si="14"/>
        <v>50112</v>
      </c>
      <c r="P75" s="4">
        <v>0</v>
      </c>
      <c r="Q75" s="4">
        <v>0</v>
      </c>
      <c r="R75" s="4">
        <f t="shared" si="15"/>
        <v>0</v>
      </c>
      <c r="S75" s="4">
        <f t="shared" si="16"/>
        <v>0</v>
      </c>
      <c r="T75" s="4">
        <f t="shared" si="9"/>
        <v>0</v>
      </c>
      <c r="U75" s="4">
        <f t="shared" si="17"/>
        <v>50112</v>
      </c>
    </row>
    <row r="76" spans="1:21">
      <c r="A76" s="4">
        <v>72</v>
      </c>
      <c r="B76" s="46">
        <v>213</v>
      </c>
      <c r="C76" s="49" t="s">
        <v>612</v>
      </c>
      <c r="D76" s="48">
        <v>0</v>
      </c>
      <c r="E76" s="4">
        <v>19483</v>
      </c>
      <c r="F76" s="4">
        <v>0</v>
      </c>
      <c r="G76" s="4">
        <v>65</v>
      </c>
      <c r="H76" s="4">
        <f t="shared" si="10"/>
        <v>972655</v>
      </c>
      <c r="I76" s="4">
        <v>0</v>
      </c>
      <c r="J76" s="4">
        <f t="shared" si="11"/>
        <v>0</v>
      </c>
      <c r="K76" s="4">
        <f t="shared" si="12"/>
        <v>0</v>
      </c>
      <c r="L76" s="4">
        <v>0</v>
      </c>
      <c r="M76" s="4">
        <v>0</v>
      </c>
      <c r="N76" s="4">
        <f t="shared" si="13"/>
        <v>0</v>
      </c>
      <c r="O76" s="4">
        <f t="shared" si="14"/>
        <v>972655</v>
      </c>
      <c r="P76" s="4">
        <v>0</v>
      </c>
      <c r="Q76" s="4">
        <v>0</v>
      </c>
      <c r="R76" s="4">
        <f t="shared" si="15"/>
        <v>0</v>
      </c>
      <c r="S76" s="4">
        <f t="shared" si="16"/>
        <v>0</v>
      </c>
      <c r="T76" s="4">
        <f t="shared" si="9"/>
        <v>0</v>
      </c>
      <c r="U76" s="4">
        <f t="shared" si="17"/>
        <v>972655</v>
      </c>
    </row>
    <row r="77" spans="1:21">
      <c r="A77" s="4">
        <v>73</v>
      </c>
      <c r="B77" s="46">
        <v>625</v>
      </c>
      <c r="C77" s="49" t="s">
        <v>1108</v>
      </c>
      <c r="D77" s="48">
        <v>0</v>
      </c>
      <c r="E77" s="4">
        <v>0</v>
      </c>
      <c r="F77" s="4">
        <v>0</v>
      </c>
      <c r="G77" s="4">
        <v>0</v>
      </c>
      <c r="H77" s="4">
        <f t="shared" ref="H77" si="18">+D77*40+E77*50-F77*13-G77*23</f>
        <v>0</v>
      </c>
      <c r="I77" s="4">
        <v>0</v>
      </c>
      <c r="J77" s="4">
        <f t="shared" ref="J77" si="19">IF(I77&gt;H77,H77,I77)</f>
        <v>0</v>
      </c>
      <c r="K77" s="4">
        <f t="shared" ref="K77" si="20">+I77-J77</f>
        <v>0</v>
      </c>
      <c r="L77" s="4">
        <v>0</v>
      </c>
      <c r="M77" s="4">
        <v>0</v>
      </c>
      <c r="N77" s="4">
        <f t="shared" ref="N77" si="21">+L77-M77</f>
        <v>0</v>
      </c>
      <c r="O77" s="4">
        <f t="shared" ref="O77" si="22">+H77-J77-M77</f>
        <v>0</v>
      </c>
      <c r="P77" s="4">
        <v>34922735</v>
      </c>
      <c r="Q77" s="4">
        <v>0</v>
      </c>
      <c r="R77" s="4">
        <f t="shared" si="15"/>
        <v>34922735</v>
      </c>
      <c r="S77" s="4">
        <f t="shared" ref="S77" si="23">+IF(R77&gt;O77,O77,R77)</f>
        <v>0</v>
      </c>
      <c r="T77" s="4">
        <f t="shared" ref="T77" si="24">+R77-S77</f>
        <v>34922735</v>
      </c>
      <c r="U77" s="4">
        <f t="shared" ref="U77" si="25">+O77-S77</f>
        <v>0</v>
      </c>
    </row>
    <row r="78" spans="1:21">
      <c r="A78" s="4">
        <v>74</v>
      </c>
      <c r="B78" s="46">
        <v>608</v>
      </c>
      <c r="C78" s="49" t="s">
        <v>650</v>
      </c>
      <c r="D78" s="48">
        <v>46</v>
      </c>
      <c r="E78" s="4">
        <v>53647</v>
      </c>
      <c r="F78" s="4">
        <v>0</v>
      </c>
      <c r="G78" s="4">
        <v>5447</v>
      </c>
      <c r="H78" s="4">
        <f t="shared" si="10"/>
        <v>2558909</v>
      </c>
      <c r="I78" s="4">
        <v>0</v>
      </c>
      <c r="J78" s="4">
        <f t="shared" si="11"/>
        <v>0</v>
      </c>
      <c r="K78" s="4">
        <f t="shared" si="12"/>
        <v>0</v>
      </c>
      <c r="L78" s="4">
        <v>19208196</v>
      </c>
      <c r="M78" s="4">
        <v>255891</v>
      </c>
      <c r="N78" s="4">
        <f t="shared" si="13"/>
        <v>18952305</v>
      </c>
      <c r="O78" s="4">
        <f t="shared" si="14"/>
        <v>2303018</v>
      </c>
      <c r="P78" s="4">
        <v>0</v>
      </c>
      <c r="Q78" s="4">
        <v>100000</v>
      </c>
      <c r="R78" s="4">
        <f t="shared" si="15"/>
        <v>100000</v>
      </c>
      <c r="S78" s="4">
        <f t="shared" si="16"/>
        <v>100000</v>
      </c>
      <c r="T78" s="4">
        <f t="shared" si="9"/>
        <v>0</v>
      </c>
      <c r="U78" s="4">
        <f t="shared" si="17"/>
        <v>2203018</v>
      </c>
    </row>
    <row r="79" spans="1:21">
      <c r="A79" s="4">
        <v>75</v>
      </c>
      <c r="B79" s="55">
        <v>626</v>
      </c>
      <c r="C79" s="49" t="s">
        <v>1109</v>
      </c>
      <c r="D79" s="48">
        <v>0</v>
      </c>
      <c r="E79" s="4">
        <v>0</v>
      </c>
      <c r="F79" s="4">
        <v>0</v>
      </c>
      <c r="G79" s="4">
        <v>0</v>
      </c>
      <c r="H79" s="4">
        <f t="shared" ref="H79" si="26">+D79*40+E79*50-F79*13-G79*23</f>
        <v>0</v>
      </c>
      <c r="I79" s="4">
        <v>0</v>
      </c>
      <c r="J79" s="4">
        <f t="shared" ref="J79" si="27">IF(I79&gt;H79,H79,I79)</f>
        <v>0</v>
      </c>
      <c r="K79" s="4">
        <f t="shared" ref="K79" si="28">+I79-J79</f>
        <v>0</v>
      </c>
      <c r="L79" s="4">
        <v>0</v>
      </c>
      <c r="M79" s="4">
        <v>0</v>
      </c>
      <c r="N79" s="4">
        <f t="shared" si="13"/>
        <v>0</v>
      </c>
      <c r="O79" s="4">
        <f t="shared" si="14"/>
        <v>0</v>
      </c>
      <c r="P79" s="4">
        <v>28770</v>
      </c>
      <c r="Q79" s="4">
        <v>0</v>
      </c>
      <c r="R79" s="4">
        <f t="shared" si="15"/>
        <v>28770</v>
      </c>
      <c r="S79" s="4">
        <f t="shared" si="16"/>
        <v>0</v>
      </c>
      <c r="T79" s="4">
        <f t="shared" si="9"/>
        <v>28770</v>
      </c>
      <c r="U79" s="4">
        <f t="shared" si="17"/>
        <v>0</v>
      </c>
    </row>
    <row r="80" spans="1:21">
      <c r="A80" s="4">
        <v>76</v>
      </c>
      <c r="B80" s="46">
        <v>208</v>
      </c>
      <c r="C80" s="49" t="s">
        <v>570</v>
      </c>
      <c r="D80" s="48">
        <v>224</v>
      </c>
      <c r="E80" s="4">
        <v>194118</v>
      </c>
      <c r="F80" s="4">
        <v>0</v>
      </c>
      <c r="G80" s="4">
        <v>37222</v>
      </c>
      <c r="H80" s="4">
        <f t="shared" si="10"/>
        <v>8858754</v>
      </c>
      <c r="I80" s="4">
        <v>0</v>
      </c>
      <c r="J80" s="4">
        <f t="shared" si="11"/>
        <v>0</v>
      </c>
      <c r="K80" s="4">
        <f t="shared" si="12"/>
        <v>0</v>
      </c>
      <c r="L80" s="4">
        <v>0</v>
      </c>
      <c r="M80" s="4">
        <v>0</v>
      </c>
      <c r="N80" s="4">
        <f t="shared" si="13"/>
        <v>0</v>
      </c>
      <c r="O80" s="4">
        <f t="shared" si="14"/>
        <v>8858754</v>
      </c>
      <c r="P80" s="4">
        <v>0</v>
      </c>
      <c r="Q80" s="4">
        <v>0</v>
      </c>
      <c r="R80" s="4">
        <f t="shared" si="15"/>
        <v>0</v>
      </c>
      <c r="S80" s="4">
        <f t="shared" si="16"/>
        <v>0</v>
      </c>
      <c r="T80" s="4">
        <f t="shared" si="9"/>
        <v>0</v>
      </c>
      <c r="U80" s="4">
        <f t="shared" si="17"/>
        <v>8858754</v>
      </c>
    </row>
    <row r="81" spans="1:21">
      <c r="A81" s="4">
        <v>77</v>
      </c>
      <c r="B81" s="46">
        <v>953</v>
      </c>
      <c r="C81" s="49" t="s">
        <v>871</v>
      </c>
      <c r="D81" s="48">
        <v>3</v>
      </c>
      <c r="E81" s="4">
        <v>9077</v>
      </c>
      <c r="F81" s="4">
        <v>0</v>
      </c>
      <c r="G81" s="4">
        <v>106</v>
      </c>
      <c r="H81" s="4">
        <f t="shared" si="10"/>
        <v>451532</v>
      </c>
      <c r="I81" s="4">
        <v>0</v>
      </c>
      <c r="J81" s="4">
        <f t="shared" si="11"/>
        <v>0</v>
      </c>
      <c r="K81" s="4">
        <f t="shared" si="12"/>
        <v>0</v>
      </c>
      <c r="L81" s="4">
        <v>181541</v>
      </c>
      <c r="M81" s="4">
        <v>45153</v>
      </c>
      <c r="N81" s="4">
        <f t="shared" si="13"/>
        <v>136388</v>
      </c>
      <c r="O81" s="4">
        <f t="shared" si="14"/>
        <v>406379</v>
      </c>
      <c r="P81" s="4">
        <v>0</v>
      </c>
      <c r="Q81" s="4">
        <v>10000</v>
      </c>
      <c r="R81" s="4">
        <f t="shared" si="15"/>
        <v>10000</v>
      </c>
      <c r="S81" s="4">
        <f t="shared" si="16"/>
        <v>10000</v>
      </c>
      <c r="T81" s="4">
        <f t="shared" si="9"/>
        <v>0</v>
      </c>
      <c r="U81" s="4">
        <f t="shared" si="17"/>
        <v>396379</v>
      </c>
    </row>
    <row r="82" spans="1:21" ht="30">
      <c r="A82" s="4">
        <v>78</v>
      </c>
      <c r="B82" s="46">
        <v>951</v>
      </c>
      <c r="C82" s="49" t="s">
        <v>819</v>
      </c>
      <c r="D82" s="48">
        <v>33</v>
      </c>
      <c r="E82" s="4">
        <v>227878</v>
      </c>
      <c r="F82" s="4">
        <v>0</v>
      </c>
      <c r="G82" s="4">
        <v>3728</v>
      </c>
      <c r="H82" s="4">
        <f t="shared" si="10"/>
        <v>11309476</v>
      </c>
      <c r="I82" s="4">
        <v>0</v>
      </c>
      <c r="J82" s="4">
        <f t="shared" si="11"/>
        <v>0</v>
      </c>
      <c r="K82" s="4">
        <f t="shared" si="12"/>
        <v>0</v>
      </c>
      <c r="L82" s="4">
        <v>9247517</v>
      </c>
      <c r="M82" s="4">
        <v>1130948</v>
      </c>
      <c r="N82" s="4">
        <f t="shared" si="13"/>
        <v>8116569</v>
      </c>
      <c r="O82" s="4">
        <f t="shared" si="14"/>
        <v>10178528</v>
      </c>
      <c r="P82" s="4">
        <v>0</v>
      </c>
      <c r="Q82" s="4">
        <f>870000+160000</f>
        <v>1030000</v>
      </c>
      <c r="R82" s="4">
        <f t="shared" si="15"/>
        <v>1030000</v>
      </c>
      <c r="S82" s="4">
        <f t="shared" si="16"/>
        <v>1030000</v>
      </c>
      <c r="T82" s="4">
        <f t="shared" si="9"/>
        <v>0</v>
      </c>
      <c r="U82" s="4">
        <f t="shared" si="17"/>
        <v>9148528</v>
      </c>
    </row>
    <row r="83" spans="1:21">
      <c r="A83" s="4">
        <v>79</v>
      </c>
      <c r="B83" s="46">
        <v>610</v>
      </c>
      <c r="C83" s="49" t="s">
        <v>652</v>
      </c>
      <c r="D83" s="48">
        <v>106</v>
      </c>
      <c r="E83" s="4">
        <v>149026</v>
      </c>
      <c r="F83" s="4">
        <v>0</v>
      </c>
      <c r="G83" s="4">
        <v>10</v>
      </c>
      <c r="H83" s="4">
        <f t="shared" si="10"/>
        <v>7455310</v>
      </c>
      <c r="I83" s="4">
        <v>0</v>
      </c>
      <c r="J83" s="4">
        <f t="shared" si="11"/>
        <v>0</v>
      </c>
      <c r="K83" s="4">
        <f t="shared" si="12"/>
        <v>0</v>
      </c>
      <c r="L83" s="4">
        <v>57470457</v>
      </c>
      <c r="M83" s="4">
        <v>745531</v>
      </c>
      <c r="N83" s="4">
        <f t="shared" si="13"/>
        <v>56724926</v>
      </c>
      <c r="O83" s="4">
        <f t="shared" si="14"/>
        <v>6709779</v>
      </c>
      <c r="P83" s="4">
        <v>0</v>
      </c>
      <c r="Q83" s="4">
        <v>640000</v>
      </c>
      <c r="R83" s="4">
        <f t="shared" si="15"/>
        <v>640000</v>
      </c>
      <c r="S83" s="4">
        <f t="shared" si="16"/>
        <v>640000</v>
      </c>
      <c r="T83" s="4">
        <f t="shared" si="9"/>
        <v>0</v>
      </c>
      <c r="U83" s="4">
        <f t="shared" si="17"/>
        <v>6069779</v>
      </c>
    </row>
    <row r="84" spans="1:21">
      <c r="A84" s="4">
        <v>80</v>
      </c>
      <c r="B84" s="46">
        <v>126</v>
      </c>
      <c r="C84" s="49" t="s">
        <v>251</v>
      </c>
      <c r="D84" s="48">
        <v>2</v>
      </c>
      <c r="E84" s="4">
        <v>790</v>
      </c>
      <c r="F84" s="4">
        <v>0</v>
      </c>
      <c r="G84" s="4">
        <v>488</v>
      </c>
      <c r="H84" s="4">
        <f t="shared" si="10"/>
        <v>28356</v>
      </c>
      <c r="I84" s="4">
        <v>0</v>
      </c>
      <c r="J84" s="4">
        <f t="shared" si="11"/>
        <v>0</v>
      </c>
      <c r="K84" s="4">
        <f t="shared" si="12"/>
        <v>0</v>
      </c>
      <c r="L84" s="4">
        <v>0</v>
      </c>
      <c r="M84" s="4">
        <v>0</v>
      </c>
      <c r="N84" s="4">
        <f t="shared" si="13"/>
        <v>0</v>
      </c>
      <c r="O84" s="4">
        <f t="shared" si="14"/>
        <v>28356</v>
      </c>
      <c r="P84" s="4">
        <v>0</v>
      </c>
      <c r="Q84" s="4">
        <v>0</v>
      </c>
      <c r="R84" s="4">
        <f t="shared" si="15"/>
        <v>0</v>
      </c>
      <c r="S84" s="4">
        <f t="shared" si="16"/>
        <v>0</v>
      </c>
      <c r="T84" s="4">
        <f t="shared" si="9"/>
        <v>0</v>
      </c>
      <c r="U84" s="4">
        <f t="shared" si="17"/>
        <v>28356</v>
      </c>
    </row>
    <row r="85" spans="1:21">
      <c r="A85" s="4">
        <v>81</v>
      </c>
      <c r="B85" s="46">
        <v>125</v>
      </c>
      <c r="C85" s="49" t="s">
        <v>247</v>
      </c>
      <c r="D85" s="48">
        <v>0</v>
      </c>
      <c r="E85" s="4">
        <v>653</v>
      </c>
      <c r="F85" s="4">
        <v>0</v>
      </c>
      <c r="G85" s="4">
        <v>36</v>
      </c>
      <c r="H85" s="4">
        <f t="shared" si="10"/>
        <v>31822</v>
      </c>
      <c r="I85" s="4">
        <v>0</v>
      </c>
      <c r="J85" s="4">
        <f t="shared" si="11"/>
        <v>0</v>
      </c>
      <c r="K85" s="4">
        <f t="shared" si="12"/>
        <v>0</v>
      </c>
      <c r="L85" s="4">
        <v>297454</v>
      </c>
      <c r="M85" s="4">
        <v>3182</v>
      </c>
      <c r="N85" s="4">
        <f t="shared" si="13"/>
        <v>294272</v>
      </c>
      <c r="O85" s="4">
        <f t="shared" si="14"/>
        <v>28640</v>
      </c>
      <c r="P85" s="4">
        <v>0</v>
      </c>
      <c r="Q85" s="4">
        <v>0</v>
      </c>
      <c r="R85" s="4">
        <f t="shared" si="15"/>
        <v>0</v>
      </c>
      <c r="S85" s="4">
        <f t="shared" si="16"/>
        <v>0</v>
      </c>
      <c r="T85" s="4">
        <f t="shared" si="9"/>
        <v>0</v>
      </c>
      <c r="U85" s="4">
        <f t="shared" si="17"/>
        <v>28640</v>
      </c>
    </row>
    <row r="86" spans="1:21">
      <c r="A86" s="4">
        <v>82</v>
      </c>
      <c r="B86" s="46">
        <v>134</v>
      </c>
      <c r="C86" s="49" t="s">
        <v>287</v>
      </c>
      <c r="D86" s="48">
        <v>0</v>
      </c>
      <c r="E86" s="4">
        <v>2183</v>
      </c>
      <c r="F86" s="4">
        <v>0</v>
      </c>
      <c r="G86" s="4">
        <v>156</v>
      </c>
      <c r="H86" s="4">
        <f t="shared" si="10"/>
        <v>105562</v>
      </c>
      <c r="I86" s="4">
        <v>0</v>
      </c>
      <c r="J86" s="4">
        <f t="shared" si="11"/>
        <v>0</v>
      </c>
      <c r="K86" s="4">
        <f t="shared" si="12"/>
        <v>0</v>
      </c>
      <c r="L86" s="4">
        <v>0</v>
      </c>
      <c r="M86" s="4">
        <v>0</v>
      </c>
      <c r="N86" s="4">
        <f t="shared" si="13"/>
        <v>0</v>
      </c>
      <c r="O86" s="4">
        <f t="shared" si="14"/>
        <v>105562</v>
      </c>
      <c r="P86" s="4">
        <v>0</v>
      </c>
      <c r="Q86" s="4">
        <v>0</v>
      </c>
      <c r="R86" s="4">
        <f t="shared" si="15"/>
        <v>0</v>
      </c>
      <c r="S86" s="4">
        <f t="shared" si="16"/>
        <v>0</v>
      </c>
      <c r="T86" s="4">
        <f t="shared" si="9"/>
        <v>0</v>
      </c>
      <c r="U86" s="4">
        <f t="shared" si="17"/>
        <v>105562</v>
      </c>
    </row>
    <row r="87" spans="1:21" ht="30">
      <c r="A87" s="4">
        <v>83</v>
      </c>
      <c r="B87" s="46">
        <v>207</v>
      </c>
      <c r="C87" s="49" t="s">
        <v>17</v>
      </c>
      <c r="D87" s="48">
        <v>44</v>
      </c>
      <c r="E87" s="4">
        <v>30836</v>
      </c>
      <c r="F87" s="4">
        <v>1</v>
      </c>
      <c r="G87" s="4">
        <v>307</v>
      </c>
      <c r="H87" s="4">
        <f t="shared" si="10"/>
        <v>1536486</v>
      </c>
      <c r="I87" s="4">
        <v>0</v>
      </c>
      <c r="J87" s="4">
        <f t="shared" si="11"/>
        <v>0</v>
      </c>
      <c r="K87" s="4">
        <f t="shared" si="12"/>
        <v>0</v>
      </c>
      <c r="L87" s="4">
        <v>32397383</v>
      </c>
      <c r="M87" s="4">
        <v>153649</v>
      </c>
      <c r="N87" s="4">
        <f t="shared" si="13"/>
        <v>32243734</v>
      </c>
      <c r="O87" s="4">
        <f t="shared" si="14"/>
        <v>1382837</v>
      </c>
      <c r="P87" s="4">
        <v>0</v>
      </c>
      <c r="Q87" s="4">
        <f>120000+40000</f>
        <v>160000</v>
      </c>
      <c r="R87" s="4">
        <f t="shared" si="15"/>
        <v>160000</v>
      </c>
      <c r="S87" s="4">
        <f t="shared" si="16"/>
        <v>160000</v>
      </c>
      <c r="T87" s="4">
        <f t="shared" ref="T87:T91" si="29">+R87-S87</f>
        <v>0</v>
      </c>
      <c r="U87" s="4">
        <f t="shared" si="17"/>
        <v>1222837</v>
      </c>
    </row>
    <row r="88" spans="1:21">
      <c r="A88" s="4">
        <v>84</v>
      </c>
      <c r="B88" s="46">
        <v>840</v>
      </c>
      <c r="C88" s="49" t="s">
        <v>798</v>
      </c>
      <c r="D88" s="48">
        <v>0</v>
      </c>
      <c r="E88" s="4">
        <v>156384</v>
      </c>
      <c r="F88" s="4">
        <v>0</v>
      </c>
      <c r="G88" s="4">
        <v>156384</v>
      </c>
      <c r="H88" s="4">
        <f t="shared" si="10"/>
        <v>4222368</v>
      </c>
      <c r="I88" s="4">
        <v>0</v>
      </c>
      <c r="J88" s="4">
        <f t="shared" si="11"/>
        <v>0</v>
      </c>
      <c r="K88" s="4">
        <f t="shared" si="12"/>
        <v>0</v>
      </c>
      <c r="L88" s="4">
        <v>0</v>
      </c>
      <c r="M88" s="4">
        <v>0</v>
      </c>
      <c r="N88" s="4">
        <f t="shared" si="13"/>
        <v>0</v>
      </c>
      <c r="O88" s="4">
        <f t="shared" si="14"/>
        <v>4222368</v>
      </c>
      <c r="P88" s="4">
        <v>0</v>
      </c>
      <c r="Q88" s="4">
        <v>0</v>
      </c>
      <c r="R88" s="4">
        <f t="shared" si="15"/>
        <v>0</v>
      </c>
      <c r="S88" s="4">
        <f t="shared" si="16"/>
        <v>0</v>
      </c>
      <c r="T88" s="4">
        <f t="shared" si="29"/>
        <v>0</v>
      </c>
      <c r="U88" s="4">
        <f t="shared" si="17"/>
        <v>4222368</v>
      </c>
    </row>
    <row r="89" spans="1:21" ht="30">
      <c r="A89" s="4">
        <v>85</v>
      </c>
      <c r="B89" s="46">
        <v>846</v>
      </c>
      <c r="C89" s="49" t="s">
        <v>815</v>
      </c>
      <c r="D89" s="48">
        <v>0</v>
      </c>
      <c r="E89" s="4">
        <v>21448</v>
      </c>
      <c r="F89" s="4">
        <v>0</v>
      </c>
      <c r="G89" s="4">
        <v>21448</v>
      </c>
      <c r="H89" s="4">
        <f t="shared" si="10"/>
        <v>579096</v>
      </c>
      <c r="I89" s="4">
        <v>0</v>
      </c>
      <c r="J89" s="4">
        <f t="shared" si="11"/>
        <v>0</v>
      </c>
      <c r="K89" s="4">
        <f t="shared" si="12"/>
        <v>0</v>
      </c>
      <c r="L89" s="4">
        <v>0</v>
      </c>
      <c r="M89" s="4">
        <v>0</v>
      </c>
      <c r="N89" s="4">
        <f t="shared" si="13"/>
        <v>0</v>
      </c>
      <c r="O89" s="4">
        <f t="shared" si="14"/>
        <v>579096</v>
      </c>
      <c r="P89" s="4">
        <v>0</v>
      </c>
      <c r="Q89" s="4">
        <v>0</v>
      </c>
      <c r="R89" s="4">
        <f t="shared" si="15"/>
        <v>0</v>
      </c>
      <c r="S89" s="4">
        <f t="shared" si="16"/>
        <v>0</v>
      </c>
      <c r="T89" s="4">
        <f t="shared" si="29"/>
        <v>0</v>
      </c>
      <c r="U89" s="4">
        <f t="shared" si="17"/>
        <v>579096</v>
      </c>
    </row>
    <row r="90" spans="1:21">
      <c r="A90" s="73">
        <v>86</v>
      </c>
      <c r="B90" s="46">
        <v>921</v>
      </c>
      <c r="C90" s="49" t="s">
        <v>920</v>
      </c>
      <c r="D90" s="48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946888</v>
      </c>
      <c r="M90" s="4">
        <v>0</v>
      </c>
      <c r="N90" s="4">
        <f t="shared" si="13"/>
        <v>946888</v>
      </c>
      <c r="O90" s="4">
        <f t="shared" si="14"/>
        <v>0</v>
      </c>
      <c r="P90" s="4">
        <v>0</v>
      </c>
      <c r="Q90" s="4">
        <v>0</v>
      </c>
      <c r="R90" s="4">
        <f t="shared" si="15"/>
        <v>0</v>
      </c>
      <c r="S90" s="4">
        <f t="shared" si="16"/>
        <v>0</v>
      </c>
      <c r="T90" s="4">
        <f t="shared" si="29"/>
        <v>0</v>
      </c>
      <c r="U90" s="4">
        <f t="shared" si="17"/>
        <v>0</v>
      </c>
    </row>
    <row r="91" spans="1:21">
      <c r="A91" s="73">
        <v>87</v>
      </c>
      <c r="B91" s="46">
        <v>928</v>
      </c>
      <c r="C91" s="49" t="s">
        <v>921</v>
      </c>
      <c r="D91" s="48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125900</v>
      </c>
      <c r="M91" s="4">
        <v>0</v>
      </c>
      <c r="N91" s="4">
        <f t="shared" si="13"/>
        <v>125900</v>
      </c>
      <c r="O91" s="4">
        <f t="shared" si="14"/>
        <v>0</v>
      </c>
      <c r="P91" s="4">
        <v>0</v>
      </c>
      <c r="Q91" s="4">
        <v>0</v>
      </c>
      <c r="R91" s="4">
        <f t="shared" si="15"/>
        <v>0</v>
      </c>
      <c r="S91" s="4">
        <f t="shared" si="16"/>
        <v>0</v>
      </c>
      <c r="T91" s="4">
        <f t="shared" si="29"/>
        <v>0</v>
      </c>
      <c r="U91" s="4">
        <f t="shared" si="17"/>
        <v>0</v>
      </c>
    </row>
    <row r="92" spans="1:21" s="16" customFormat="1">
      <c r="A92" s="50"/>
      <c r="B92" s="51"/>
      <c r="C92" s="52" t="s">
        <v>32</v>
      </c>
      <c r="D92" s="53">
        <f t="shared" ref="D92:U92" si="30">SUM(D5:D91)</f>
        <v>5353</v>
      </c>
      <c r="E92" s="50">
        <f t="shared" si="30"/>
        <v>8580145</v>
      </c>
      <c r="F92" s="50">
        <f t="shared" si="30"/>
        <v>19</v>
      </c>
      <c r="G92" s="50">
        <f t="shared" si="30"/>
        <v>448556</v>
      </c>
      <c r="H92" s="50">
        <f t="shared" si="30"/>
        <v>418904335</v>
      </c>
      <c r="I92" s="50">
        <f t="shared" si="30"/>
        <v>61702</v>
      </c>
      <c r="J92" s="50">
        <f t="shared" si="30"/>
        <v>48130</v>
      </c>
      <c r="K92" s="50">
        <f t="shared" si="30"/>
        <v>13572</v>
      </c>
      <c r="L92" s="50">
        <f t="shared" si="30"/>
        <v>2364716654</v>
      </c>
      <c r="M92" s="50">
        <f t="shared" si="30"/>
        <v>37330488</v>
      </c>
      <c r="N92" s="50">
        <f t="shared" si="30"/>
        <v>2327386166</v>
      </c>
      <c r="O92" s="50">
        <f t="shared" si="30"/>
        <v>381525717</v>
      </c>
      <c r="P92" s="50">
        <f t="shared" si="30"/>
        <v>35162935</v>
      </c>
      <c r="Q92" s="50">
        <f t="shared" si="30"/>
        <v>29930000</v>
      </c>
      <c r="R92" s="50">
        <f t="shared" si="30"/>
        <v>65092935</v>
      </c>
      <c r="S92" s="50">
        <f t="shared" si="30"/>
        <v>29974739</v>
      </c>
      <c r="T92" s="50">
        <f t="shared" si="30"/>
        <v>35118196</v>
      </c>
      <c r="U92" s="50">
        <f t="shared" si="30"/>
        <v>351550978</v>
      </c>
    </row>
  </sheetData>
  <pageMargins left="0.79" right="0.18" top="1.29" bottom="0.38" header="0.3" footer="0.3"/>
  <pageSetup paperSize="5" scale="67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G209"/>
  <sheetViews>
    <sheetView workbookViewId="0"/>
  </sheetViews>
  <sheetFormatPr defaultRowHeight="15"/>
  <cols>
    <col min="1" max="1" width="9.140625" style="17"/>
    <col min="2" max="2" width="7" style="17" customWidth="1"/>
    <col min="3" max="3" width="24" style="17" bestFit="1" customWidth="1"/>
    <col min="4" max="4" width="36.28515625" style="17" bestFit="1" customWidth="1"/>
    <col min="5" max="6" width="22.140625" style="17" bestFit="1" customWidth="1"/>
    <col min="7" max="7" width="11.5703125" style="17" customWidth="1"/>
    <col min="8" max="16384" width="9.140625" style="17"/>
  </cols>
  <sheetData>
    <row r="4" spans="2:7" ht="16.5" thickBot="1">
      <c r="B4" s="17" t="s">
        <v>923</v>
      </c>
      <c r="C4" s="18"/>
    </row>
    <row r="5" spans="2:7" ht="16.5" thickBot="1">
      <c r="B5" s="83" t="s">
        <v>924</v>
      </c>
      <c r="C5" s="83" t="s">
        <v>925</v>
      </c>
      <c r="D5" s="83" t="s">
        <v>926</v>
      </c>
      <c r="E5" s="79" t="s">
        <v>927</v>
      </c>
      <c r="F5" s="80"/>
      <c r="G5" s="81" t="s">
        <v>928</v>
      </c>
    </row>
    <row r="6" spans="2:7" ht="16.5" thickBot="1">
      <c r="B6" s="93"/>
      <c r="C6" s="93"/>
      <c r="D6" s="93"/>
      <c r="E6" s="19" t="s">
        <v>929</v>
      </c>
      <c r="F6" s="19" t="s">
        <v>930</v>
      </c>
      <c r="G6" s="82"/>
    </row>
    <row r="7" spans="2:7" ht="16.5" thickBot="1">
      <c r="B7" s="92">
        <v>1</v>
      </c>
      <c r="C7" s="92" t="s">
        <v>931</v>
      </c>
      <c r="D7" s="19" t="s">
        <v>932</v>
      </c>
      <c r="E7" s="20">
        <v>2</v>
      </c>
      <c r="F7" s="20">
        <v>0</v>
      </c>
      <c r="G7" s="20">
        <v>20000</v>
      </c>
    </row>
    <row r="8" spans="2:7" ht="16.5" thickBot="1">
      <c r="B8" s="85"/>
      <c r="C8" s="85"/>
      <c r="D8" s="19" t="s">
        <v>460</v>
      </c>
      <c r="E8" s="20">
        <v>1</v>
      </c>
      <c r="F8" s="20">
        <v>0</v>
      </c>
      <c r="G8" s="20">
        <v>10000</v>
      </c>
    </row>
    <row r="9" spans="2:7" ht="16.5" thickBot="1">
      <c r="B9" s="21">
        <v>2</v>
      </c>
      <c r="C9" s="19" t="s">
        <v>933</v>
      </c>
      <c r="D9" s="19" t="s">
        <v>934</v>
      </c>
      <c r="E9" s="20">
        <v>2</v>
      </c>
      <c r="F9" s="20">
        <v>0</v>
      </c>
      <c r="G9" s="20">
        <v>20000</v>
      </c>
    </row>
    <row r="10" spans="2:7" ht="16.5" thickBot="1">
      <c r="B10" s="21">
        <v>3</v>
      </c>
      <c r="C10" s="19" t="s">
        <v>935</v>
      </c>
      <c r="D10" s="19" t="s">
        <v>936</v>
      </c>
      <c r="E10" s="20">
        <v>1</v>
      </c>
      <c r="F10" s="20">
        <v>0</v>
      </c>
      <c r="G10" s="20">
        <v>10000</v>
      </c>
    </row>
    <row r="11" spans="2:7" ht="16.5" thickBot="1">
      <c r="B11" s="21">
        <v>4</v>
      </c>
      <c r="C11" s="19" t="s">
        <v>937</v>
      </c>
      <c r="D11" s="19" t="s">
        <v>938</v>
      </c>
      <c r="E11" s="20">
        <v>2</v>
      </c>
      <c r="F11" s="20">
        <v>0</v>
      </c>
      <c r="G11" s="20">
        <v>20000</v>
      </c>
    </row>
    <row r="12" spans="2:7" ht="16.5" thickBot="1">
      <c r="B12" s="83">
        <v>5</v>
      </c>
      <c r="C12" s="86" t="s">
        <v>939</v>
      </c>
      <c r="D12" s="19" t="s">
        <v>940</v>
      </c>
      <c r="E12" s="20">
        <v>1</v>
      </c>
      <c r="F12" s="20">
        <v>0</v>
      </c>
      <c r="G12" s="20">
        <v>10000</v>
      </c>
    </row>
    <row r="13" spans="2:7" ht="16.5" thickBot="1">
      <c r="B13" s="84"/>
      <c r="C13" s="87"/>
      <c r="D13" s="19" t="s">
        <v>941</v>
      </c>
      <c r="E13" s="20">
        <v>1</v>
      </c>
      <c r="F13" s="20">
        <v>0</v>
      </c>
      <c r="G13" s="20">
        <v>10000</v>
      </c>
    </row>
    <row r="14" spans="2:7" ht="16.5" thickBot="1">
      <c r="B14" s="85"/>
      <c r="C14" s="88"/>
      <c r="D14" s="19" t="s">
        <v>942</v>
      </c>
      <c r="E14" s="20">
        <v>1</v>
      </c>
      <c r="F14" s="20">
        <v>0</v>
      </c>
      <c r="G14" s="20">
        <v>10000</v>
      </c>
    </row>
    <row r="15" spans="2:7" ht="16.5" thickBot="1">
      <c r="B15" s="89" t="s">
        <v>943</v>
      </c>
      <c r="C15" s="90"/>
      <c r="D15" s="91"/>
      <c r="E15" s="20">
        <f>SUM(E7:E14)</f>
        <v>11</v>
      </c>
      <c r="F15" s="20">
        <f>SUM(F7:F14)</f>
        <v>0</v>
      </c>
      <c r="G15" s="20">
        <f>SUM(G7:G14)</f>
        <v>110000</v>
      </c>
    </row>
    <row r="17" spans="2:7" ht="15.75" thickBot="1">
      <c r="B17" s="8" t="s">
        <v>944</v>
      </c>
      <c r="D17" s="8"/>
      <c r="E17" s="8"/>
      <c r="F17" s="8"/>
      <c r="G17" s="8"/>
    </row>
    <row r="18" spans="2:7" ht="16.5" thickBot="1">
      <c r="B18" s="83" t="s">
        <v>924</v>
      </c>
      <c r="C18" s="83" t="s">
        <v>925</v>
      </c>
      <c r="D18" s="83" t="s">
        <v>926</v>
      </c>
      <c r="E18" s="79" t="s">
        <v>927</v>
      </c>
      <c r="F18" s="80"/>
      <c r="G18" s="94" t="s">
        <v>928</v>
      </c>
    </row>
    <row r="19" spans="2:7" ht="16.5" thickBot="1">
      <c r="B19" s="93"/>
      <c r="C19" s="93"/>
      <c r="D19" s="93"/>
      <c r="E19" s="22" t="s">
        <v>929</v>
      </c>
      <c r="F19" s="22" t="s">
        <v>930</v>
      </c>
      <c r="G19" s="95"/>
    </row>
    <row r="20" spans="2:7" ht="16.5" thickBot="1">
      <c r="B20" s="92">
        <v>1</v>
      </c>
      <c r="C20" s="96" t="s">
        <v>6</v>
      </c>
      <c r="D20" s="22" t="s">
        <v>945</v>
      </c>
      <c r="E20" s="20">
        <v>2</v>
      </c>
      <c r="F20" s="20">
        <v>0</v>
      </c>
      <c r="G20" s="20">
        <v>20000</v>
      </c>
    </row>
    <row r="21" spans="2:7" ht="16.5" thickBot="1">
      <c r="B21" s="84"/>
      <c r="C21" s="97"/>
      <c r="D21" s="22" t="s">
        <v>542</v>
      </c>
      <c r="E21" s="20">
        <v>6</v>
      </c>
      <c r="F21" s="20">
        <v>0</v>
      </c>
      <c r="G21" s="20">
        <v>60000</v>
      </c>
    </row>
    <row r="22" spans="2:7" ht="16.5" thickBot="1">
      <c r="B22" s="84"/>
      <c r="C22" s="97"/>
      <c r="D22" s="22" t="s">
        <v>558</v>
      </c>
      <c r="E22" s="20">
        <v>14</v>
      </c>
      <c r="F22" s="20">
        <v>3</v>
      </c>
      <c r="G22" s="20">
        <v>290000</v>
      </c>
    </row>
    <row r="23" spans="2:7" ht="16.5" thickBot="1">
      <c r="B23" s="84"/>
      <c r="C23" s="97"/>
      <c r="D23" s="22" t="s">
        <v>946</v>
      </c>
      <c r="E23" s="20">
        <v>1</v>
      </c>
      <c r="F23" s="20">
        <v>0</v>
      </c>
      <c r="G23" s="20">
        <v>10000</v>
      </c>
    </row>
    <row r="24" spans="2:7" ht="16.5" thickBot="1">
      <c r="B24" s="84"/>
      <c r="C24" s="97"/>
      <c r="D24" s="22" t="s">
        <v>947</v>
      </c>
      <c r="E24" s="20">
        <v>3</v>
      </c>
      <c r="F24" s="20">
        <v>0</v>
      </c>
      <c r="G24" s="20">
        <v>30000</v>
      </c>
    </row>
    <row r="25" spans="2:7" ht="16.5" thickBot="1">
      <c r="B25" s="85"/>
      <c r="C25" s="98"/>
      <c r="D25" s="22" t="s">
        <v>948</v>
      </c>
      <c r="E25" s="20">
        <v>4</v>
      </c>
      <c r="F25" s="20">
        <v>0</v>
      </c>
      <c r="G25" s="20">
        <v>40000</v>
      </c>
    </row>
    <row r="26" spans="2:7" ht="16.5" thickBot="1">
      <c r="B26" s="83">
        <v>2</v>
      </c>
      <c r="C26" s="96" t="s">
        <v>949</v>
      </c>
      <c r="D26" s="22" t="s">
        <v>750</v>
      </c>
      <c r="E26" s="20">
        <v>1</v>
      </c>
      <c r="F26" s="20">
        <v>1</v>
      </c>
      <c r="G26" s="20">
        <v>60000</v>
      </c>
    </row>
    <row r="27" spans="2:7" ht="16.5" thickBot="1">
      <c r="B27" s="85"/>
      <c r="C27" s="98"/>
      <c r="D27" s="22" t="s">
        <v>950</v>
      </c>
      <c r="E27" s="20">
        <v>1</v>
      </c>
      <c r="F27" s="20">
        <v>0</v>
      </c>
      <c r="G27" s="20">
        <v>10000</v>
      </c>
    </row>
    <row r="28" spans="2:7" ht="16.5" thickBot="1">
      <c r="B28" s="21">
        <v>3</v>
      </c>
      <c r="C28" s="22" t="s">
        <v>951</v>
      </c>
      <c r="D28" s="22" t="s">
        <v>656</v>
      </c>
      <c r="E28" s="20">
        <v>7</v>
      </c>
      <c r="F28" s="20">
        <v>1</v>
      </c>
      <c r="G28" s="20">
        <v>120000</v>
      </c>
    </row>
    <row r="29" spans="2:7" ht="16.5" thickBot="1">
      <c r="B29" s="21">
        <v>4</v>
      </c>
      <c r="C29" s="22" t="s">
        <v>952</v>
      </c>
      <c r="D29" s="22" t="s">
        <v>953</v>
      </c>
      <c r="E29" s="20">
        <v>12</v>
      </c>
      <c r="F29" s="20">
        <v>0</v>
      </c>
      <c r="G29" s="20">
        <v>120000</v>
      </c>
    </row>
    <row r="30" spans="2:7" ht="16.5" thickBot="1">
      <c r="B30" s="89" t="s">
        <v>943</v>
      </c>
      <c r="C30" s="90"/>
      <c r="D30" s="91"/>
      <c r="E30" s="20">
        <f>SUM(E20:E29)</f>
        <v>51</v>
      </c>
      <c r="F30" s="20">
        <f>SUM(F20:F29)</f>
        <v>5</v>
      </c>
      <c r="G30" s="20">
        <f>SUM(G20:G29)</f>
        <v>760000</v>
      </c>
    </row>
    <row r="33" spans="2:7" ht="15.75" thickBot="1">
      <c r="B33" s="8" t="s">
        <v>954</v>
      </c>
      <c r="D33" s="8"/>
      <c r="E33" s="8"/>
      <c r="F33" s="8"/>
      <c r="G33" s="8"/>
    </row>
    <row r="34" spans="2:7" ht="16.5" thickBot="1">
      <c r="B34" s="83" t="s">
        <v>924</v>
      </c>
      <c r="C34" s="83" t="s">
        <v>925</v>
      </c>
      <c r="D34" s="83" t="s">
        <v>926</v>
      </c>
      <c r="E34" s="79" t="s">
        <v>927</v>
      </c>
      <c r="F34" s="80"/>
      <c r="G34" s="94" t="s">
        <v>928</v>
      </c>
    </row>
    <row r="35" spans="2:7" ht="16.5" thickBot="1">
      <c r="B35" s="93"/>
      <c r="C35" s="93"/>
      <c r="D35" s="93"/>
      <c r="E35" s="22" t="s">
        <v>929</v>
      </c>
      <c r="F35" s="22" t="s">
        <v>930</v>
      </c>
      <c r="G35" s="95"/>
    </row>
    <row r="36" spans="2:7" ht="30.75" thickBot="1">
      <c r="B36" s="23">
        <v>1</v>
      </c>
      <c r="C36" s="24" t="s">
        <v>955</v>
      </c>
      <c r="D36" s="24" t="s">
        <v>956</v>
      </c>
      <c r="E36" s="20">
        <v>0</v>
      </c>
      <c r="F36" s="20">
        <v>1</v>
      </c>
      <c r="G36" s="20">
        <v>50000</v>
      </c>
    </row>
    <row r="37" spans="2:7" ht="16.5" thickBot="1">
      <c r="B37" s="23">
        <v>2</v>
      </c>
      <c r="C37" s="24" t="s">
        <v>957</v>
      </c>
      <c r="D37" s="24" t="s">
        <v>958</v>
      </c>
      <c r="E37" s="20">
        <v>1</v>
      </c>
      <c r="F37" s="20">
        <v>0</v>
      </c>
      <c r="G37" s="20">
        <v>10000</v>
      </c>
    </row>
    <row r="38" spans="2:7" ht="16.5" thickBot="1">
      <c r="B38" s="25">
        <v>3</v>
      </c>
      <c r="C38" s="26" t="s">
        <v>939</v>
      </c>
      <c r="D38" s="26" t="s">
        <v>959</v>
      </c>
      <c r="E38" s="20">
        <v>3</v>
      </c>
      <c r="F38" s="20">
        <v>0</v>
      </c>
      <c r="G38" s="20">
        <v>30000</v>
      </c>
    </row>
    <row r="39" spans="2:7" ht="16.5" thickBot="1">
      <c r="B39" s="99" t="s">
        <v>943</v>
      </c>
      <c r="C39" s="100"/>
      <c r="D39" s="101"/>
      <c r="E39" s="20">
        <f>SUM(E36:E38)</f>
        <v>4</v>
      </c>
      <c r="F39" s="20">
        <f>SUM(F36:F38)</f>
        <v>1</v>
      </c>
      <c r="G39" s="20">
        <f>SUM(G36:G38)</f>
        <v>90000</v>
      </c>
    </row>
    <row r="42" spans="2:7" ht="15.75" thickBot="1">
      <c r="B42" s="8" t="s">
        <v>960</v>
      </c>
      <c r="D42" s="8"/>
      <c r="E42" s="8"/>
      <c r="F42" s="8"/>
      <c r="G42" s="8"/>
    </row>
    <row r="43" spans="2:7" ht="16.5" thickBot="1">
      <c r="B43" s="83" t="s">
        <v>924</v>
      </c>
      <c r="C43" s="83" t="s">
        <v>925</v>
      </c>
      <c r="D43" s="83" t="s">
        <v>926</v>
      </c>
      <c r="E43" s="79" t="s">
        <v>927</v>
      </c>
      <c r="F43" s="80"/>
      <c r="G43" s="94" t="s">
        <v>928</v>
      </c>
    </row>
    <row r="44" spans="2:7" ht="16.5" thickBot="1">
      <c r="B44" s="93"/>
      <c r="C44" s="93"/>
      <c r="D44" s="93"/>
      <c r="E44" s="22" t="s">
        <v>929</v>
      </c>
      <c r="F44" s="22" t="s">
        <v>930</v>
      </c>
      <c r="G44" s="95"/>
    </row>
    <row r="45" spans="2:7" ht="16.5" thickBot="1">
      <c r="B45" s="102">
        <v>1</v>
      </c>
      <c r="C45" s="102" t="s">
        <v>961</v>
      </c>
      <c r="D45" s="24" t="s">
        <v>962</v>
      </c>
      <c r="E45" s="20">
        <v>2</v>
      </c>
      <c r="F45" s="20">
        <v>11</v>
      </c>
      <c r="G45" s="20">
        <v>570000</v>
      </c>
    </row>
    <row r="46" spans="2:7" ht="16.5" thickBot="1">
      <c r="B46" s="103"/>
      <c r="C46" s="103"/>
      <c r="D46" s="24" t="s">
        <v>963</v>
      </c>
      <c r="E46" s="20">
        <v>0</v>
      </c>
      <c r="F46" s="20">
        <v>1</v>
      </c>
      <c r="G46" s="20">
        <v>50000</v>
      </c>
    </row>
    <row r="47" spans="2:7" ht="30.75" thickBot="1">
      <c r="B47" s="104">
        <v>2</v>
      </c>
      <c r="C47" s="104" t="s">
        <v>964</v>
      </c>
      <c r="D47" s="24" t="s">
        <v>965</v>
      </c>
      <c r="E47" s="20">
        <v>1</v>
      </c>
      <c r="F47" s="20">
        <v>3</v>
      </c>
      <c r="G47" s="20">
        <v>160000</v>
      </c>
    </row>
    <row r="48" spans="2:7" ht="16.5" thickBot="1">
      <c r="B48" s="105"/>
      <c r="C48" s="105"/>
      <c r="D48" s="24" t="s">
        <v>966</v>
      </c>
      <c r="E48" s="20">
        <v>0</v>
      </c>
      <c r="F48" s="20">
        <v>1</v>
      </c>
      <c r="G48" s="20">
        <v>50000</v>
      </c>
    </row>
    <row r="49" spans="2:7" ht="16.5" thickBot="1">
      <c r="B49" s="105"/>
      <c r="C49" s="105"/>
      <c r="D49" s="24" t="s">
        <v>967</v>
      </c>
      <c r="E49" s="20">
        <v>0</v>
      </c>
      <c r="F49" s="20">
        <v>3</v>
      </c>
      <c r="G49" s="20">
        <v>150000</v>
      </c>
    </row>
    <row r="50" spans="2:7" ht="16.5" thickBot="1">
      <c r="B50" s="105"/>
      <c r="C50" s="105"/>
      <c r="D50" s="24" t="s">
        <v>968</v>
      </c>
      <c r="E50" s="20">
        <v>0</v>
      </c>
      <c r="F50" s="20">
        <v>1</v>
      </c>
      <c r="G50" s="20">
        <v>50000</v>
      </c>
    </row>
    <row r="51" spans="2:7" ht="30.75" thickBot="1">
      <c r="B51" s="103"/>
      <c r="C51" s="103"/>
      <c r="D51" s="24" t="s">
        <v>969</v>
      </c>
      <c r="E51" s="20">
        <v>0</v>
      </c>
      <c r="F51" s="20">
        <v>2</v>
      </c>
      <c r="G51" s="20">
        <v>100000</v>
      </c>
    </row>
    <row r="52" spans="2:7" ht="30.75" thickBot="1">
      <c r="B52" s="104">
        <v>3</v>
      </c>
      <c r="C52" s="104" t="s">
        <v>939</v>
      </c>
      <c r="D52" s="24" t="s">
        <v>970</v>
      </c>
      <c r="E52" s="20">
        <v>0</v>
      </c>
      <c r="F52" s="20">
        <v>1</v>
      </c>
      <c r="G52" s="20">
        <v>50000</v>
      </c>
    </row>
    <row r="53" spans="2:7" ht="16.5" thickBot="1">
      <c r="B53" s="103"/>
      <c r="C53" s="103"/>
      <c r="D53" s="24" t="s">
        <v>971</v>
      </c>
      <c r="E53" s="20">
        <v>0</v>
      </c>
      <c r="F53" s="20">
        <v>1</v>
      </c>
      <c r="G53" s="20">
        <v>50000</v>
      </c>
    </row>
    <row r="54" spans="2:7" ht="16.5" thickBot="1">
      <c r="B54" s="27">
        <v>4</v>
      </c>
      <c r="C54" s="28" t="s">
        <v>636</v>
      </c>
      <c r="D54" s="24" t="s">
        <v>510</v>
      </c>
      <c r="E54" s="20">
        <v>0</v>
      </c>
      <c r="F54" s="20">
        <v>3</v>
      </c>
      <c r="G54" s="20">
        <v>150000</v>
      </c>
    </row>
    <row r="55" spans="2:7" ht="16.5" thickBot="1">
      <c r="B55" s="27">
        <v>5</v>
      </c>
      <c r="C55" s="28" t="s">
        <v>650</v>
      </c>
      <c r="D55" s="24" t="s">
        <v>972</v>
      </c>
      <c r="E55" s="20">
        <v>0</v>
      </c>
      <c r="F55" s="20">
        <v>1</v>
      </c>
      <c r="G55" s="20">
        <v>50000</v>
      </c>
    </row>
    <row r="56" spans="2:7" ht="16.5" thickBot="1">
      <c r="B56" s="104">
        <v>6</v>
      </c>
      <c r="C56" s="104" t="s">
        <v>973</v>
      </c>
      <c r="D56" s="24" t="s">
        <v>974</v>
      </c>
      <c r="E56" s="20">
        <v>0</v>
      </c>
      <c r="F56" s="20">
        <v>1</v>
      </c>
      <c r="G56" s="20">
        <v>50000</v>
      </c>
    </row>
    <row r="57" spans="2:7" ht="16.5" thickBot="1">
      <c r="B57" s="103"/>
      <c r="C57" s="103"/>
      <c r="D57" s="24" t="s">
        <v>426</v>
      </c>
      <c r="E57" s="20">
        <v>0</v>
      </c>
      <c r="F57" s="20">
        <v>1</v>
      </c>
      <c r="G57" s="20">
        <v>50000</v>
      </c>
    </row>
    <row r="58" spans="2:7" ht="45.75" thickBot="1">
      <c r="B58" s="27">
        <v>7</v>
      </c>
      <c r="C58" s="28" t="s">
        <v>975</v>
      </c>
      <c r="D58" s="24" t="s">
        <v>976</v>
      </c>
      <c r="E58" s="20">
        <v>0</v>
      </c>
      <c r="F58" s="20">
        <v>3</v>
      </c>
      <c r="G58" s="20">
        <v>150000</v>
      </c>
    </row>
    <row r="59" spans="2:7" ht="16.5" thickBot="1">
      <c r="B59" s="27">
        <v>8</v>
      </c>
      <c r="C59" s="28" t="s">
        <v>977</v>
      </c>
      <c r="D59" s="24" t="s">
        <v>978</v>
      </c>
      <c r="E59" s="20">
        <v>0</v>
      </c>
      <c r="F59" s="20">
        <v>2</v>
      </c>
      <c r="G59" s="20">
        <v>100000</v>
      </c>
    </row>
    <row r="60" spans="2:7" ht="16.5" thickBot="1">
      <c r="B60" s="29">
        <v>9</v>
      </c>
      <c r="C60" s="30" t="s">
        <v>664</v>
      </c>
      <c r="D60" s="26" t="s">
        <v>666</v>
      </c>
      <c r="E60" s="20">
        <v>0</v>
      </c>
      <c r="F60" s="20">
        <v>1</v>
      </c>
      <c r="G60" s="20">
        <v>50000</v>
      </c>
    </row>
    <row r="61" spans="2:7" ht="16.5" thickBot="1">
      <c r="B61" s="99" t="s">
        <v>943</v>
      </c>
      <c r="C61" s="100"/>
      <c r="D61" s="101"/>
      <c r="E61" s="20">
        <f>SUM(E45:E60)</f>
        <v>3</v>
      </c>
      <c r="F61" s="20">
        <f>SUM(F45:F60)</f>
        <v>36</v>
      </c>
      <c r="G61" s="20">
        <f>SUM(G45:G60)</f>
        <v>1830000</v>
      </c>
    </row>
    <row r="64" spans="2:7">
      <c r="B64" s="8" t="s">
        <v>979</v>
      </c>
      <c r="D64" s="8"/>
      <c r="E64" s="8"/>
      <c r="F64" s="8"/>
      <c r="G64" s="8"/>
    </row>
    <row r="65" spans="2:7" ht="16.5" thickBot="1">
      <c r="B65" s="18"/>
      <c r="C65" s="8"/>
      <c r="D65" s="8"/>
      <c r="E65" s="8"/>
      <c r="F65" s="8"/>
      <c r="G65" s="8"/>
    </row>
    <row r="66" spans="2:7" ht="16.5" thickBot="1">
      <c r="B66" s="83" t="s">
        <v>924</v>
      </c>
      <c r="C66" s="83" t="s">
        <v>925</v>
      </c>
      <c r="D66" s="83" t="s">
        <v>926</v>
      </c>
      <c r="E66" s="79" t="s">
        <v>927</v>
      </c>
      <c r="F66" s="80"/>
      <c r="G66" s="106" t="s">
        <v>928</v>
      </c>
    </row>
    <row r="67" spans="2:7" ht="16.5" thickBot="1">
      <c r="B67" s="93"/>
      <c r="C67" s="93"/>
      <c r="D67" s="93"/>
      <c r="E67" s="22" t="s">
        <v>929</v>
      </c>
      <c r="F67" s="22" t="s">
        <v>930</v>
      </c>
      <c r="G67" s="107"/>
    </row>
    <row r="68" spans="2:7" ht="16.5" thickBot="1">
      <c r="B68" s="108">
        <v>1</v>
      </c>
      <c r="C68" s="110" t="s">
        <v>939</v>
      </c>
      <c r="D68" s="22" t="s">
        <v>980</v>
      </c>
      <c r="E68" s="31">
        <v>5</v>
      </c>
      <c r="F68" s="31">
        <v>5</v>
      </c>
      <c r="G68" s="20">
        <v>300000</v>
      </c>
    </row>
    <row r="69" spans="2:7" ht="16.5" thickBot="1">
      <c r="B69" s="109"/>
      <c r="C69" s="111"/>
      <c r="D69" s="22" t="s">
        <v>981</v>
      </c>
      <c r="E69" s="31">
        <v>1</v>
      </c>
      <c r="F69" s="31">
        <v>2</v>
      </c>
      <c r="G69" s="20">
        <v>110000</v>
      </c>
    </row>
    <row r="70" spans="2:7" ht="16.5" thickBot="1">
      <c r="B70" s="108">
        <v>2</v>
      </c>
      <c r="C70" s="110" t="s">
        <v>964</v>
      </c>
      <c r="D70" s="22" t="s">
        <v>756</v>
      </c>
      <c r="E70" s="31">
        <v>2</v>
      </c>
      <c r="F70" s="31">
        <v>0</v>
      </c>
      <c r="G70" s="20">
        <v>20000</v>
      </c>
    </row>
    <row r="71" spans="2:7" ht="16.5" thickBot="1">
      <c r="B71" s="112"/>
      <c r="C71" s="113"/>
      <c r="D71" s="22" t="s">
        <v>982</v>
      </c>
      <c r="E71" s="31">
        <v>15</v>
      </c>
      <c r="F71" s="31">
        <v>2</v>
      </c>
      <c r="G71" s="20">
        <v>250000</v>
      </c>
    </row>
    <row r="72" spans="2:7" ht="16.5" thickBot="1">
      <c r="B72" s="109"/>
      <c r="C72" s="111"/>
      <c r="D72" s="22" t="s">
        <v>983</v>
      </c>
      <c r="E72" s="31">
        <v>3</v>
      </c>
      <c r="F72" s="31">
        <v>0</v>
      </c>
      <c r="G72" s="20">
        <v>30000</v>
      </c>
    </row>
    <row r="73" spans="2:7" ht="16.5" thickBot="1">
      <c r="B73" s="32">
        <v>3</v>
      </c>
      <c r="C73" s="33" t="s">
        <v>984</v>
      </c>
      <c r="D73" s="22" t="s">
        <v>985</v>
      </c>
      <c r="E73" s="31">
        <v>0</v>
      </c>
      <c r="F73" s="31">
        <v>1</v>
      </c>
      <c r="G73" s="20">
        <v>50000</v>
      </c>
    </row>
    <row r="74" spans="2:7" ht="16.5" thickBot="1">
      <c r="B74" s="32">
        <v>4</v>
      </c>
      <c r="C74" s="33"/>
      <c r="D74" s="22" t="s">
        <v>662</v>
      </c>
      <c r="E74" s="31">
        <v>0</v>
      </c>
      <c r="F74" s="31">
        <v>3</v>
      </c>
      <c r="G74" s="20">
        <v>150000</v>
      </c>
    </row>
    <row r="75" spans="2:7" ht="16.5" thickBot="1">
      <c r="B75" s="32">
        <v>5</v>
      </c>
      <c r="C75" s="33" t="s">
        <v>636</v>
      </c>
      <c r="D75" s="22" t="s">
        <v>510</v>
      </c>
      <c r="E75" s="31">
        <v>3</v>
      </c>
      <c r="F75" s="31">
        <v>8</v>
      </c>
      <c r="G75" s="20">
        <v>430000</v>
      </c>
    </row>
    <row r="76" spans="2:7" ht="16.5" thickBot="1">
      <c r="B76" s="32">
        <v>6</v>
      </c>
      <c r="C76" s="33" t="s">
        <v>986</v>
      </c>
      <c r="D76" s="22" t="s">
        <v>987</v>
      </c>
      <c r="E76" s="31">
        <v>0</v>
      </c>
      <c r="F76" s="31">
        <v>1</v>
      </c>
      <c r="G76" s="20">
        <v>50000</v>
      </c>
    </row>
    <row r="77" spans="2:7" ht="16.5" thickBot="1">
      <c r="B77" s="114">
        <v>7</v>
      </c>
      <c r="C77" s="115" t="s">
        <v>988</v>
      </c>
      <c r="D77" s="22" t="s">
        <v>558</v>
      </c>
      <c r="E77" s="31">
        <v>36</v>
      </c>
      <c r="F77" s="31">
        <v>32</v>
      </c>
      <c r="G77" s="20">
        <v>1960000</v>
      </c>
    </row>
    <row r="78" spans="2:7" ht="16.5" thickBot="1">
      <c r="B78" s="112"/>
      <c r="C78" s="113"/>
      <c r="D78" s="22" t="s">
        <v>989</v>
      </c>
      <c r="E78" s="31">
        <v>8</v>
      </c>
      <c r="F78" s="31">
        <v>0</v>
      </c>
      <c r="G78" s="20">
        <v>80000</v>
      </c>
    </row>
    <row r="79" spans="2:7" ht="16.5" thickBot="1">
      <c r="B79" s="112"/>
      <c r="C79" s="113"/>
      <c r="D79" s="22" t="s">
        <v>990</v>
      </c>
      <c r="E79" s="31">
        <v>9</v>
      </c>
      <c r="F79" s="31">
        <v>0</v>
      </c>
      <c r="G79" s="20">
        <v>90000</v>
      </c>
    </row>
    <row r="80" spans="2:7" ht="16.5" thickBot="1">
      <c r="B80" s="109"/>
      <c r="C80" s="111"/>
      <c r="D80" s="22" t="s">
        <v>991</v>
      </c>
      <c r="E80" s="20">
        <v>7</v>
      </c>
      <c r="F80" s="20">
        <v>0</v>
      </c>
      <c r="G80" s="20">
        <v>70000</v>
      </c>
    </row>
    <row r="81" spans="2:7" ht="16.5" thickBot="1">
      <c r="B81" s="32">
        <v>8</v>
      </c>
      <c r="C81" s="33" t="s">
        <v>992</v>
      </c>
      <c r="D81" s="22" t="s">
        <v>993</v>
      </c>
      <c r="E81" s="20">
        <v>7</v>
      </c>
      <c r="F81" s="20">
        <v>0</v>
      </c>
      <c r="G81" s="20">
        <v>70000</v>
      </c>
    </row>
    <row r="82" spans="2:7" ht="16.5" thickBot="1">
      <c r="B82" s="32">
        <v>9</v>
      </c>
      <c r="C82" s="33" t="s">
        <v>994</v>
      </c>
      <c r="D82" s="22" t="s">
        <v>666</v>
      </c>
      <c r="E82" s="20">
        <v>2</v>
      </c>
      <c r="F82" s="20">
        <v>6</v>
      </c>
      <c r="G82" s="20">
        <v>320000</v>
      </c>
    </row>
    <row r="83" spans="2:7" ht="16.5" thickBot="1">
      <c r="B83" s="89" t="s">
        <v>943</v>
      </c>
      <c r="C83" s="90"/>
      <c r="D83" s="91"/>
      <c r="E83" s="20">
        <f>SUM(E68:E82)</f>
        <v>98</v>
      </c>
      <c r="F83" s="20">
        <f>SUM(F68:F82)</f>
        <v>60</v>
      </c>
      <c r="G83" s="20">
        <f>SUM(G68:G82)</f>
        <v>3980000</v>
      </c>
    </row>
    <row r="85" spans="2:7" ht="15.75" thickBot="1">
      <c r="B85" s="8" t="s">
        <v>995</v>
      </c>
      <c r="D85" s="8"/>
      <c r="E85" s="8"/>
      <c r="F85" s="8"/>
      <c r="G85" s="8"/>
    </row>
    <row r="86" spans="2:7" ht="16.5" thickBot="1">
      <c r="B86" s="83" t="s">
        <v>924</v>
      </c>
      <c r="C86" s="83" t="s">
        <v>925</v>
      </c>
      <c r="D86" s="83" t="s">
        <v>926</v>
      </c>
      <c r="E86" s="79" t="s">
        <v>927</v>
      </c>
      <c r="F86" s="116"/>
      <c r="G86" s="83" t="s">
        <v>928</v>
      </c>
    </row>
    <row r="87" spans="2:7" ht="16.5" thickBot="1">
      <c r="B87" s="85"/>
      <c r="C87" s="85"/>
      <c r="D87" s="85"/>
      <c r="E87" s="22" t="s">
        <v>929</v>
      </c>
      <c r="F87" s="22" t="s">
        <v>930</v>
      </c>
      <c r="G87" s="85"/>
    </row>
    <row r="88" spans="2:7" ht="16.5" thickBot="1">
      <c r="B88" s="21">
        <v>1</v>
      </c>
      <c r="C88" s="33" t="s">
        <v>996</v>
      </c>
      <c r="D88" s="24" t="s">
        <v>997</v>
      </c>
      <c r="E88" s="20">
        <v>1</v>
      </c>
      <c r="F88" s="20">
        <v>5</v>
      </c>
      <c r="G88" s="20">
        <v>260000</v>
      </c>
    </row>
    <row r="89" spans="2:7" ht="16.5" thickBot="1">
      <c r="B89" s="83">
        <v>2</v>
      </c>
      <c r="C89" s="117" t="s">
        <v>998</v>
      </c>
      <c r="D89" s="24" t="s">
        <v>999</v>
      </c>
      <c r="E89" s="20">
        <v>11</v>
      </c>
      <c r="F89" s="20">
        <v>11</v>
      </c>
      <c r="G89" s="20">
        <v>660000</v>
      </c>
    </row>
    <row r="90" spans="2:7" ht="16.5" thickBot="1">
      <c r="B90" s="84"/>
      <c r="C90" s="118"/>
      <c r="D90" s="24" t="s">
        <v>1000</v>
      </c>
      <c r="E90" s="20">
        <v>3</v>
      </c>
      <c r="F90" s="20">
        <v>0</v>
      </c>
      <c r="G90" s="20">
        <v>30000</v>
      </c>
    </row>
    <row r="91" spans="2:7" ht="16.5" thickBot="1">
      <c r="B91" s="84"/>
      <c r="C91" s="118"/>
      <c r="D91" s="24" t="s">
        <v>1001</v>
      </c>
      <c r="E91" s="20">
        <v>1</v>
      </c>
      <c r="F91" s="20">
        <v>0</v>
      </c>
      <c r="G91" s="20">
        <v>10000</v>
      </c>
    </row>
    <row r="92" spans="2:7" ht="16.5" thickBot="1">
      <c r="B92" s="84"/>
      <c r="C92" s="118"/>
      <c r="D92" s="24" t="s">
        <v>488</v>
      </c>
      <c r="E92" s="20">
        <v>1</v>
      </c>
      <c r="F92" s="20">
        <v>0</v>
      </c>
      <c r="G92" s="20">
        <v>10000</v>
      </c>
    </row>
    <row r="93" spans="2:7" ht="16.5" thickBot="1">
      <c r="B93" s="84"/>
      <c r="C93" s="118"/>
      <c r="D93" s="24" t="s">
        <v>474</v>
      </c>
      <c r="E93" s="20">
        <v>1</v>
      </c>
      <c r="F93" s="20">
        <v>0</v>
      </c>
      <c r="G93" s="20">
        <v>10000</v>
      </c>
    </row>
    <row r="94" spans="2:7" ht="16.5" thickBot="1">
      <c r="B94" s="84"/>
      <c r="C94" s="118"/>
      <c r="D94" s="24" t="s">
        <v>1002</v>
      </c>
      <c r="E94" s="20">
        <v>1</v>
      </c>
      <c r="F94" s="20">
        <v>0</v>
      </c>
      <c r="G94" s="20">
        <v>10000</v>
      </c>
    </row>
    <row r="95" spans="2:7" ht="16.5" thickBot="1">
      <c r="B95" s="85"/>
      <c r="C95" s="119"/>
      <c r="D95" s="24" t="s">
        <v>526</v>
      </c>
      <c r="E95" s="20">
        <v>1</v>
      </c>
      <c r="F95" s="20">
        <v>0</v>
      </c>
      <c r="G95" s="20">
        <v>10000</v>
      </c>
    </row>
    <row r="96" spans="2:7" ht="16.5" thickBot="1">
      <c r="B96" s="83">
        <v>3</v>
      </c>
      <c r="C96" s="115" t="s">
        <v>1003</v>
      </c>
      <c r="D96" s="24" t="s">
        <v>1002</v>
      </c>
      <c r="E96" s="20">
        <v>2</v>
      </c>
      <c r="F96" s="20">
        <v>6</v>
      </c>
      <c r="G96" s="20">
        <v>320000</v>
      </c>
    </row>
    <row r="97" spans="2:7" ht="16.5" thickBot="1">
      <c r="B97" s="85"/>
      <c r="C97" s="120"/>
      <c r="D97" s="24" t="s">
        <v>688</v>
      </c>
      <c r="E97" s="20">
        <v>0</v>
      </c>
      <c r="F97" s="20">
        <v>2</v>
      </c>
      <c r="G97" s="20">
        <v>100000</v>
      </c>
    </row>
    <row r="98" spans="2:7" ht="16.5" thickBot="1">
      <c r="B98" s="21">
        <v>4</v>
      </c>
      <c r="C98" s="33" t="s">
        <v>1004</v>
      </c>
      <c r="D98" s="24" t="s">
        <v>726</v>
      </c>
      <c r="E98" s="20">
        <v>1</v>
      </c>
      <c r="F98" s="20">
        <v>1</v>
      </c>
      <c r="G98" s="20">
        <v>60000</v>
      </c>
    </row>
    <row r="99" spans="2:7" ht="16.5" thickBot="1">
      <c r="B99" s="21">
        <v>5</v>
      </c>
      <c r="C99" s="33" t="s">
        <v>1005</v>
      </c>
      <c r="D99" s="24" t="s">
        <v>986</v>
      </c>
      <c r="E99" s="20">
        <v>13</v>
      </c>
      <c r="F99" s="20">
        <v>32</v>
      </c>
      <c r="G99" s="20">
        <v>1730000</v>
      </c>
    </row>
    <row r="100" spans="2:7" ht="16.5" thickBot="1">
      <c r="B100" s="83">
        <v>6</v>
      </c>
      <c r="C100" s="117" t="s">
        <v>1006</v>
      </c>
      <c r="D100" s="24" t="s">
        <v>1007</v>
      </c>
      <c r="E100" s="20">
        <v>9</v>
      </c>
      <c r="F100" s="20">
        <v>0</v>
      </c>
      <c r="G100" s="20">
        <v>90000</v>
      </c>
    </row>
    <row r="101" spans="2:7" ht="16.5" thickBot="1">
      <c r="B101" s="84"/>
      <c r="C101" s="118"/>
      <c r="D101" s="24" t="s">
        <v>1008</v>
      </c>
      <c r="E101" s="20">
        <v>0</v>
      </c>
      <c r="F101" s="20">
        <v>8</v>
      </c>
      <c r="G101" s="20">
        <v>400000</v>
      </c>
    </row>
    <row r="102" spans="2:7" ht="16.5" thickBot="1">
      <c r="B102" s="84"/>
      <c r="C102" s="118"/>
      <c r="D102" s="24" t="s">
        <v>1009</v>
      </c>
      <c r="E102" s="20">
        <v>1</v>
      </c>
      <c r="F102" s="20">
        <v>4</v>
      </c>
      <c r="G102" s="20">
        <v>210000</v>
      </c>
    </row>
    <row r="103" spans="2:7" ht="16.5" thickBot="1">
      <c r="B103" s="84"/>
      <c r="C103" s="118"/>
      <c r="D103" s="24" t="s">
        <v>748</v>
      </c>
      <c r="E103" s="20">
        <v>3</v>
      </c>
      <c r="F103" s="20">
        <v>0</v>
      </c>
      <c r="G103" s="20">
        <v>30000</v>
      </c>
    </row>
    <row r="104" spans="2:7" ht="16.5" thickBot="1">
      <c r="B104" s="84"/>
      <c r="C104" s="118"/>
      <c r="D104" s="24" t="s">
        <v>1010</v>
      </c>
      <c r="E104" s="20">
        <v>2</v>
      </c>
      <c r="F104" s="20">
        <v>0</v>
      </c>
      <c r="G104" s="20">
        <v>20000</v>
      </c>
    </row>
    <row r="105" spans="2:7" ht="16.5" thickBot="1">
      <c r="B105" s="84"/>
      <c r="C105" s="118"/>
      <c r="D105" s="24" t="s">
        <v>1011</v>
      </c>
      <c r="E105" s="20">
        <v>0</v>
      </c>
      <c r="F105" s="20">
        <v>2</v>
      </c>
      <c r="G105" s="20">
        <v>100000</v>
      </c>
    </row>
    <row r="106" spans="2:7" ht="16.5" thickBot="1">
      <c r="B106" s="84"/>
      <c r="C106" s="118"/>
      <c r="D106" s="24" t="s">
        <v>1012</v>
      </c>
      <c r="E106" s="20">
        <v>1</v>
      </c>
      <c r="F106" s="20">
        <v>0</v>
      </c>
      <c r="G106" s="20">
        <v>10000</v>
      </c>
    </row>
    <row r="107" spans="2:7" ht="16.5" thickBot="1">
      <c r="B107" s="85"/>
      <c r="C107" s="119"/>
      <c r="D107" s="24" t="s">
        <v>1013</v>
      </c>
      <c r="E107" s="20">
        <v>1</v>
      </c>
      <c r="F107" s="20">
        <v>0</v>
      </c>
      <c r="G107" s="20">
        <v>10000</v>
      </c>
    </row>
    <row r="108" spans="2:7" ht="16.5" thickBot="1">
      <c r="B108" s="21">
        <v>7</v>
      </c>
      <c r="C108" s="33" t="s">
        <v>1014</v>
      </c>
      <c r="D108" s="24" t="s">
        <v>666</v>
      </c>
      <c r="E108" s="20">
        <v>1</v>
      </c>
      <c r="F108" s="20">
        <v>0</v>
      </c>
      <c r="G108" s="20">
        <v>10000</v>
      </c>
    </row>
    <row r="109" spans="2:7" ht="16.5" thickBot="1">
      <c r="B109" s="21">
        <v>8</v>
      </c>
      <c r="C109" s="33" t="s">
        <v>1015</v>
      </c>
      <c r="D109" s="24" t="s">
        <v>1016</v>
      </c>
      <c r="E109" s="20">
        <v>5</v>
      </c>
      <c r="F109" s="20">
        <v>6</v>
      </c>
      <c r="G109" s="20">
        <v>350000</v>
      </c>
    </row>
    <row r="110" spans="2:7" ht="30.75" thickBot="1">
      <c r="B110" s="21">
        <v>9</v>
      </c>
      <c r="C110" s="33" t="s">
        <v>1017</v>
      </c>
      <c r="D110" s="24" t="s">
        <v>1018</v>
      </c>
      <c r="E110" s="20">
        <v>2</v>
      </c>
      <c r="F110" s="20">
        <v>1</v>
      </c>
      <c r="G110" s="20">
        <v>70000</v>
      </c>
    </row>
    <row r="111" spans="2:7" ht="30.75" thickBot="1">
      <c r="B111" s="34"/>
      <c r="C111" s="33" t="s">
        <v>652</v>
      </c>
      <c r="D111" s="24" t="s">
        <v>1018</v>
      </c>
      <c r="E111" s="20">
        <v>7</v>
      </c>
      <c r="F111" s="20">
        <v>1</v>
      </c>
      <c r="G111" s="20">
        <v>120000</v>
      </c>
    </row>
    <row r="112" spans="2:7" ht="30.75" thickBot="1">
      <c r="B112" s="34"/>
      <c r="C112" s="33" t="s">
        <v>939</v>
      </c>
      <c r="D112" s="24" t="s">
        <v>1019</v>
      </c>
      <c r="E112" s="20">
        <v>3</v>
      </c>
      <c r="F112" s="20">
        <v>0</v>
      </c>
      <c r="G112" s="20">
        <v>30000</v>
      </c>
    </row>
    <row r="113" spans="2:7" ht="16.5" thickBot="1">
      <c r="B113" s="89" t="s">
        <v>943</v>
      </c>
      <c r="C113" s="90"/>
      <c r="D113" s="90"/>
      <c r="E113" s="20">
        <f>SUM(E88:E112)</f>
        <v>71</v>
      </c>
      <c r="F113" s="20">
        <f>SUM(F88:F112)</f>
        <v>79</v>
      </c>
      <c r="G113" s="20">
        <f>SUM(G88:G112)</f>
        <v>4660000</v>
      </c>
    </row>
    <row r="116" spans="2:7" ht="15.75" thickBot="1">
      <c r="B116" s="8" t="s">
        <v>1020</v>
      </c>
      <c r="D116" s="8"/>
      <c r="E116" s="8"/>
      <c r="F116" s="8"/>
      <c r="G116" s="8"/>
    </row>
    <row r="117" spans="2:7" ht="16.5" thickBot="1">
      <c r="B117" s="83" t="s">
        <v>924</v>
      </c>
      <c r="C117" s="83" t="s">
        <v>925</v>
      </c>
      <c r="D117" s="83" t="s">
        <v>926</v>
      </c>
      <c r="E117" s="79" t="s">
        <v>927</v>
      </c>
      <c r="F117" s="116"/>
      <c r="G117" s="83" t="s">
        <v>928</v>
      </c>
    </row>
    <row r="118" spans="2:7" ht="16.5" thickBot="1">
      <c r="B118" s="85"/>
      <c r="C118" s="85"/>
      <c r="D118" s="85"/>
      <c r="E118" s="22" t="s">
        <v>929</v>
      </c>
      <c r="F118" s="22" t="s">
        <v>930</v>
      </c>
      <c r="G118" s="85"/>
    </row>
    <row r="119" spans="2:7" ht="16.5" thickBot="1">
      <c r="B119" s="21">
        <v>1</v>
      </c>
      <c r="C119" s="33" t="s">
        <v>977</v>
      </c>
      <c r="D119" s="24" t="s">
        <v>1021</v>
      </c>
      <c r="E119" s="20">
        <v>0</v>
      </c>
      <c r="F119" s="20">
        <v>16</v>
      </c>
      <c r="G119" s="20">
        <v>800000</v>
      </c>
    </row>
    <row r="120" spans="2:7" ht="16.5" thickBot="1">
      <c r="B120" s="83">
        <v>2</v>
      </c>
      <c r="C120" s="114" t="s">
        <v>658</v>
      </c>
      <c r="D120" s="24" t="s">
        <v>1022</v>
      </c>
      <c r="E120" s="20">
        <v>1</v>
      </c>
      <c r="F120" s="20">
        <v>1</v>
      </c>
      <c r="G120" s="20">
        <v>60000</v>
      </c>
    </row>
    <row r="121" spans="2:7" ht="16.5" thickBot="1">
      <c r="B121" s="85"/>
      <c r="C121" s="121"/>
      <c r="D121" s="24" t="s">
        <v>1023</v>
      </c>
      <c r="E121" s="20">
        <v>0</v>
      </c>
      <c r="F121" s="20">
        <v>2</v>
      </c>
      <c r="G121" s="20">
        <v>100000</v>
      </c>
    </row>
    <row r="122" spans="2:7" ht="16.5" thickBot="1">
      <c r="B122" s="114">
        <v>3</v>
      </c>
      <c r="C122" s="114" t="s">
        <v>988</v>
      </c>
      <c r="D122" s="24" t="s">
        <v>1024</v>
      </c>
      <c r="E122" s="20">
        <v>0</v>
      </c>
      <c r="F122" s="20">
        <v>1</v>
      </c>
      <c r="G122" s="20">
        <v>50000</v>
      </c>
    </row>
    <row r="123" spans="2:7" ht="16.5" thickBot="1">
      <c r="B123" s="112"/>
      <c r="C123" s="112"/>
      <c r="D123" s="24" t="s">
        <v>1025</v>
      </c>
      <c r="E123" s="20">
        <v>0</v>
      </c>
      <c r="F123" s="20">
        <v>1</v>
      </c>
      <c r="G123" s="20">
        <v>50000</v>
      </c>
    </row>
    <row r="124" spans="2:7" ht="16.5" thickBot="1">
      <c r="B124" s="112"/>
      <c r="C124" s="112"/>
      <c r="D124" s="24" t="s">
        <v>1026</v>
      </c>
      <c r="E124" s="20">
        <v>0</v>
      </c>
      <c r="F124" s="20">
        <v>1</v>
      </c>
      <c r="G124" s="20">
        <v>50000</v>
      </c>
    </row>
    <row r="125" spans="2:7" ht="16.5" thickBot="1">
      <c r="B125" s="112"/>
      <c r="C125" s="112"/>
      <c r="D125" s="24" t="s">
        <v>1027</v>
      </c>
      <c r="E125" s="20">
        <v>0</v>
      </c>
      <c r="F125" s="20">
        <v>3</v>
      </c>
      <c r="G125" s="20">
        <v>150000</v>
      </c>
    </row>
    <row r="126" spans="2:7" ht="16.5" thickBot="1">
      <c r="B126" s="112"/>
      <c r="C126" s="112"/>
      <c r="D126" s="24" t="s">
        <v>1028</v>
      </c>
      <c r="E126" s="20">
        <v>0</v>
      </c>
      <c r="F126" s="20">
        <v>9</v>
      </c>
      <c r="G126" s="20">
        <v>450000</v>
      </c>
    </row>
    <row r="127" spans="2:7" ht="16.5" thickBot="1">
      <c r="B127" s="112"/>
      <c r="C127" s="112"/>
      <c r="D127" s="24" t="s">
        <v>1029</v>
      </c>
      <c r="E127" s="20">
        <v>11</v>
      </c>
      <c r="F127" s="20">
        <v>84</v>
      </c>
      <c r="G127" s="20">
        <v>4310000</v>
      </c>
    </row>
    <row r="128" spans="2:7" ht="16.5" thickBot="1">
      <c r="B128" s="112"/>
      <c r="C128" s="112"/>
      <c r="D128" s="24" t="s">
        <v>1030</v>
      </c>
      <c r="E128" s="20">
        <v>1</v>
      </c>
      <c r="F128" s="20">
        <v>0</v>
      </c>
      <c r="G128" s="20">
        <v>10000</v>
      </c>
    </row>
    <row r="129" spans="2:7" ht="16.5" thickBot="1">
      <c r="B129" s="112"/>
      <c r="C129" s="112"/>
      <c r="D129" s="24" t="s">
        <v>512</v>
      </c>
      <c r="E129" s="20">
        <v>0</v>
      </c>
      <c r="F129" s="20">
        <v>3</v>
      </c>
      <c r="G129" s="20">
        <v>150000</v>
      </c>
    </row>
    <row r="130" spans="2:7" ht="16.5" thickBot="1">
      <c r="B130" s="112"/>
      <c r="C130" s="112"/>
      <c r="D130" s="24" t="s">
        <v>518</v>
      </c>
      <c r="E130" s="20">
        <v>0</v>
      </c>
      <c r="F130" s="20">
        <v>5</v>
      </c>
      <c r="G130" s="20">
        <v>250000</v>
      </c>
    </row>
    <row r="131" spans="2:7" ht="16.5" thickBot="1">
      <c r="B131" s="112"/>
      <c r="C131" s="112"/>
      <c r="D131" s="24" t="s">
        <v>506</v>
      </c>
      <c r="E131" s="20">
        <v>1</v>
      </c>
      <c r="F131" s="20">
        <v>2</v>
      </c>
      <c r="G131" s="20">
        <v>110000</v>
      </c>
    </row>
    <row r="132" spans="2:7" ht="16.5" thickBot="1">
      <c r="B132" s="112"/>
      <c r="C132" s="112"/>
      <c r="D132" s="24" t="s">
        <v>117</v>
      </c>
      <c r="E132" s="20">
        <v>2</v>
      </c>
      <c r="F132" s="20">
        <v>6</v>
      </c>
      <c r="G132" s="20">
        <v>320000</v>
      </c>
    </row>
    <row r="133" spans="2:7" ht="16.5" thickBot="1">
      <c r="B133" s="112"/>
      <c r="C133" s="112"/>
      <c r="D133" s="24" t="s">
        <v>526</v>
      </c>
      <c r="E133" s="20">
        <v>0</v>
      </c>
      <c r="F133" s="20">
        <v>4</v>
      </c>
      <c r="G133" s="20">
        <v>200000</v>
      </c>
    </row>
    <row r="134" spans="2:7" ht="16.5" thickBot="1">
      <c r="B134" s="112"/>
      <c r="C134" s="112"/>
      <c r="D134" s="24" t="s">
        <v>13</v>
      </c>
      <c r="E134" s="20">
        <v>0</v>
      </c>
      <c r="F134" s="20">
        <v>1</v>
      </c>
      <c r="G134" s="20">
        <v>50000</v>
      </c>
    </row>
    <row r="135" spans="2:7" ht="16.5" thickBot="1">
      <c r="B135" s="112"/>
      <c r="C135" s="112"/>
      <c r="D135" s="24" t="s">
        <v>11</v>
      </c>
      <c r="E135" s="20">
        <v>0</v>
      </c>
      <c r="F135" s="20">
        <v>3</v>
      </c>
      <c r="G135" s="20">
        <v>150000</v>
      </c>
    </row>
    <row r="136" spans="2:7" ht="16.5" thickBot="1">
      <c r="B136" s="112"/>
      <c r="C136" s="112"/>
      <c r="D136" s="24" t="s">
        <v>15</v>
      </c>
      <c r="E136" s="20">
        <v>1</v>
      </c>
      <c r="F136" s="20">
        <v>2</v>
      </c>
      <c r="G136" s="20">
        <v>110000</v>
      </c>
    </row>
    <row r="137" spans="2:7" ht="16.5" thickBot="1">
      <c r="B137" s="112"/>
      <c r="C137" s="112"/>
      <c r="D137" s="24" t="s">
        <v>508</v>
      </c>
      <c r="E137" s="20">
        <v>1</v>
      </c>
      <c r="F137" s="20">
        <v>0</v>
      </c>
      <c r="G137" s="20">
        <v>10000</v>
      </c>
    </row>
    <row r="138" spans="2:7" ht="16.5" thickBot="1">
      <c r="B138" s="112"/>
      <c r="C138" s="112"/>
      <c r="D138" s="24" t="s">
        <v>546</v>
      </c>
      <c r="E138" s="20">
        <v>0</v>
      </c>
      <c r="F138" s="20">
        <v>1</v>
      </c>
      <c r="G138" s="20">
        <v>50000</v>
      </c>
    </row>
    <row r="139" spans="2:7" ht="16.5" thickBot="1">
      <c r="B139" s="112"/>
      <c r="C139" s="112"/>
      <c r="D139" s="24" t="s">
        <v>466</v>
      </c>
      <c r="E139" s="20">
        <v>2</v>
      </c>
      <c r="F139" s="20">
        <v>2</v>
      </c>
      <c r="G139" s="20">
        <v>120000</v>
      </c>
    </row>
    <row r="140" spans="2:7" ht="16.5" thickBot="1">
      <c r="B140" s="112"/>
      <c r="C140" s="112"/>
      <c r="D140" s="24" t="s">
        <v>514</v>
      </c>
      <c r="E140" s="20">
        <v>0</v>
      </c>
      <c r="F140" s="20">
        <v>7</v>
      </c>
      <c r="G140" s="20">
        <v>350000</v>
      </c>
    </row>
    <row r="141" spans="2:7" ht="16.5" thickBot="1">
      <c r="B141" s="112"/>
      <c r="C141" s="112"/>
      <c r="D141" s="24" t="s">
        <v>496</v>
      </c>
      <c r="E141" s="20">
        <v>0</v>
      </c>
      <c r="F141" s="20">
        <v>3</v>
      </c>
      <c r="G141" s="20">
        <v>150000</v>
      </c>
    </row>
    <row r="142" spans="2:7" ht="16.5" thickBot="1">
      <c r="B142" s="112"/>
      <c r="C142" s="112"/>
      <c r="D142" s="24" t="s">
        <v>520</v>
      </c>
      <c r="E142" s="20">
        <v>1</v>
      </c>
      <c r="F142" s="20">
        <v>6</v>
      </c>
      <c r="G142" s="20">
        <v>310000</v>
      </c>
    </row>
    <row r="143" spans="2:7" ht="16.5" thickBot="1">
      <c r="B143" s="112"/>
      <c r="C143" s="112"/>
      <c r="D143" s="24" t="s">
        <v>1031</v>
      </c>
      <c r="E143" s="20">
        <v>1</v>
      </c>
      <c r="F143" s="20">
        <v>2</v>
      </c>
      <c r="G143" s="20">
        <v>110000</v>
      </c>
    </row>
    <row r="144" spans="2:7" ht="16.5" thickBot="1">
      <c r="B144" s="112"/>
      <c r="C144" s="112"/>
      <c r="D144" s="24" t="s">
        <v>1032</v>
      </c>
      <c r="E144" s="20">
        <v>0</v>
      </c>
      <c r="F144" s="20">
        <v>2</v>
      </c>
      <c r="G144" s="20">
        <v>100000</v>
      </c>
    </row>
    <row r="145" spans="2:7" ht="16.5" thickBot="1">
      <c r="B145" s="112"/>
      <c r="C145" s="112"/>
      <c r="D145" s="24" t="s">
        <v>1033</v>
      </c>
      <c r="E145" s="20">
        <v>0</v>
      </c>
      <c r="F145" s="20">
        <v>2</v>
      </c>
      <c r="G145" s="20">
        <v>100000</v>
      </c>
    </row>
    <row r="146" spans="2:7" ht="16.5" thickBot="1">
      <c r="B146" s="112"/>
      <c r="C146" s="112"/>
      <c r="D146" s="24" t="s">
        <v>1034</v>
      </c>
      <c r="E146" s="20">
        <v>0</v>
      </c>
      <c r="F146" s="20">
        <v>3</v>
      </c>
      <c r="G146" s="20">
        <v>150000</v>
      </c>
    </row>
    <row r="147" spans="2:7" ht="16.5" thickBot="1">
      <c r="B147" s="121"/>
      <c r="C147" s="121"/>
      <c r="D147" s="24" t="s">
        <v>1035</v>
      </c>
      <c r="E147" s="20">
        <v>0</v>
      </c>
      <c r="F147" s="20">
        <v>1</v>
      </c>
      <c r="G147" s="20">
        <v>50000</v>
      </c>
    </row>
    <row r="148" spans="2:7" ht="16.5" thickBot="1">
      <c r="B148" s="114">
        <v>4</v>
      </c>
      <c r="C148" s="114" t="s">
        <v>939</v>
      </c>
      <c r="D148" s="24" t="s">
        <v>1036</v>
      </c>
      <c r="E148" s="20">
        <v>0</v>
      </c>
      <c r="F148" s="20">
        <v>1</v>
      </c>
      <c r="G148" s="20">
        <v>50000</v>
      </c>
    </row>
    <row r="149" spans="2:7" ht="16.5" thickBot="1">
      <c r="B149" s="112"/>
      <c r="C149" s="112"/>
      <c r="D149" s="24" t="s">
        <v>1037</v>
      </c>
      <c r="E149" s="20">
        <v>1</v>
      </c>
      <c r="F149" s="20">
        <v>0</v>
      </c>
      <c r="G149" s="20">
        <v>10000</v>
      </c>
    </row>
    <row r="150" spans="2:7" ht="16.5" thickBot="1">
      <c r="B150" s="112"/>
      <c r="C150" s="112"/>
      <c r="D150" s="24" t="s">
        <v>1038</v>
      </c>
      <c r="E150" s="20">
        <v>1</v>
      </c>
      <c r="F150" s="20">
        <v>0</v>
      </c>
      <c r="G150" s="20">
        <v>10000</v>
      </c>
    </row>
    <row r="151" spans="2:7" ht="16.5" thickBot="1">
      <c r="B151" s="112"/>
      <c r="C151" s="112"/>
      <c r="D151" s="24" t="s">
        <v>1039</v>
      </c>
      <c r="E151" s="20">
        <v>1</v>
      </c>
      <c r="F151" s="20">
        <v>3</v>
      </c>
      <c r="G151" s="20">
        <v>160000</v>
      </c>
    </row>
    <row r="152" spans="2:7" ht="16.5" thickBot="1">
      <c r="B152" s="112"/>
      <c r="C152" s="112"/>
      <c r="D152" s="24" t="s">
        <v>1040</v>
      </c>
      <c r="E152" s="20">
        <v>0</v>
      </c>
      <c r="F152" s="20">
        <v>4</v>
      </c>
      <c r="G152" s="20">
        <v>200000</v>
      </c>
    </row>
    <row r="153" spans="2:7" ht="16.5" thickBot="1">
      <c r="B153" s="112"/>
      <c r="C153" s="112"/>
      <c r="D153" s="24" t="s">
        <v>1041</v>
      </c>
      <c r="E153" s="20">
        <v>0</v>
      </c>
      <c r="F153" s="20">
        <v>1</v>
      </c>
      <c r="G153" s="20">
        <v>50000</v>
      </c>
    </row>
    <row r="154" spans="2:7" ht="16.5" thickBot="1">
      <c r="B154" s="112"/>
      <c r="C154" s="112"/>
      <c r="D154" s="24" t="s">
        <v>1042</v>
      </c>
      <c r="E154" s="20">
        <v>0</v>
      </c>
      <c r="F154" s="20">
        <v>3</v>
      </c>
      <c r="G154" s="20">
        <v>150000</v>
      </c>
    </row>
    <row r="155" spans="2:7" ht="16.5" thickBot="1">
      <c r="B155" s="112"/>
      <c r="C155" s="112"/>
      <c r="D155" s="24" t="s">
        <v>1043</v>
      </c>
      <c r="E155" s="20">
        <v>1</v>
      </c>
      <c r="F155" s="20">
        <v>0</v>
      </c>
      <c r="G155" s="20">
        <v>10000</v>
      </c>
    </row>
    <row r="156" spans="2:7" ht="16.5" thickBot="1">
      <c r="B156" s="112"/>
      <c r="C156" s="112"/>
      <c r="D156" s="24" t="s">
        <v>1044</v>
      </c>
      <c r="E156" s="20">
        <v>0</v>
      </c>
      <c r="F156" s="20">
        <v>2</v>
      </c>
      <c r="G156" s="20">
        <v>100000</v>
      </c>
    </row>
    <row r="157" spans="2:7" ht="16.5" thickBot="1">
      <c r="B157" s="112"/>
      <c r="C157" s="112"/>
      <c r="D157" s="24" t="s">
        <v>1045</v>
      </c>
      <c r="E157" s="20">
        <v>0</v>
      </c>
      <c r="F157" s="20">
        <v>2</v>
      </c>
      <c r="G157" s="20">
        <v>100000</v>
      </c>
    </row>
    <row r="158" spans="2:7" ht="16.5" thickBot="1">
      <c r="B158" s="112"/>
      <c r="C158" s="112"/>
      <c r="D158" s="24" t="s">
        <v>1046</v>
      </c>
      <c r="E158" s="20">
        <v>0</v>
      </c>
      <c r="F158" s="20">
        <v>1</v>
      </c>
      <c r="G158" s="20">
        <v>50000</v>
      </c>
    </row>
    <row r="159" spans="2:7" ht="16.5" thickBot="1">
      <c r="B159" s="112"/>
      <c r="C159" s="112"/>
      <c r="D159" s="24" t="s">
        <v>508</v>
      </c>
      <c r="E159" s="20">
        <v>0</v>
      </c>
      <c r="F159" s="20">
        <v>2</v>
      </c>
      <c r="G159" s="20">
        <v>100000</v>
      </c>
    </row>
    <row r="160" spans="2:7" ht="16.5" thickBot="1">
      <c r="B160" s="112"/>
      <c r="C160" s="112"/>
      <c r="D160" s="24" t="s">
        <v>1047</v>
      </c>
      <c r="E160" s="20">
        <v>0</v>
      </c>
      <c r="F160" s="20">
        <v>8</v>
      </c>
      <c r="G160" s="20">
        <v>400000</v>
      </c>
    </row>
    <row r="161" spans="2:7" ht="16.5" thickBot="1">
      <c r="B161" s="112"/>
      <c r="C161" s="112"/>
      <c r="D161" s="24" t="s">
        <v>1048</v>
      </c>
      <c r="E161" s="20">
        <v>0</v>
      </c>
      <c r="F161" s="20">
        <v>1</v>
      </c>
      <c r="G161" s="20">
        <v>50000</v>
      </c>
    </row>
    <row r="162" spans="2:7" ht="16.5" thickBot="1">
      <c r="B162" s="112"/>
      <c r="C162" s="112"/>
      <c r="D162" s="24" t="s">
        <v>25</v>
      </c>
      <c r="E162" s="20">
        <v>0</v>
      </c>
      <c r="F162" s="20">
        <v>5</v>
      </c>
      <c r="G162" s="20">
        <v>200000</v>
      </c>
    </row>
    <row r="163" spans="2:7" ht="16.5" thickBot="1">
      <c r="B163" s="112"/>
      <c r="C163" s="112"/>
      <c r="D163" s="24" t="s">
        <v>1034</v>
      </c>
      <c r="E163" s="20">
        <v>0</v>
      </c>
      <c r="F163" s="20">
        <v>1</v>
      </c>
      <c r="G163" s="20">
        <v>50000</v>
      </c>
    </row>
    <row r="164" spans="2:7" ht="16.5" thickBot="1">
      <c r="B164" s="121"/>
      <c r="C164" s="121"/>
      <c r="D164" s="24" t="s">
        <v>1035</v>
      </c>
      <c r="E164" s="20">
        <v>0</v>
      </c>
      <c r="F164" s="20">
        <v>2</v>
      </c>
      <c r="G164" s="20">
        <v>100000</v>
      </c>
    </row>
    <row r="165" spans="2:7" ht="16.5" thickBot="1">
      <c r="B165" s="114">
        <v>5</v>
      </c>
      <c r="C165" s="114" t="s">
        <v>964</v>
      </c>
      <c r="D165" s="24" t="s">
        <v>1049</v>
      </c>
      <c r="E165" s="20">
        <v>0</v>
      </c>
      <c r="F165" s="20">
        <v>10</v>
      </c>
      <c r="G165" s="20">
        <v>500000</v>
      </c>
    </row>
    <row r="166" spans="2:7" ht="16.5" thickBot="1">
      <c r="B166" s="112"/>
      <c r="C166" s="112"/>
      <c r="D166" s="24" t="s">
        <v>498</v>
      </c>
      <c r="E166" s="20">
        <v>0</v>
      </c>
      <c r="F166" s="20">
        <v>1</v>
      </c>
      <c r="G166" s="20">
        <v>50000</v>
      </c>
    </row>
    <row r="167" spans="2:7" ht="16.5" thickBot="1">
      <c r="B167" s="112"/>
      <c r="C167" s="112"/>
      <c r="D167" s="24" t="s">
        <v>1050</v>
      </c>
      <c r="E167" s="20">
        <v>0</v>
      </c>
      <c r="F167" s="20">
        <v>7</v>
      </c>
      <c r="G167" s="20">
        <v>350000</v>
      </c>
    </row>
    <row r="168" spans="2:7" ht="16.5" thickBot="1">
      <c r="B168" s="112"/>
      <c r="C168" s="112"/>
      <c r="D168" s="24" t="s">
        <v>1051</v>
      </c>
      <c r="E168" s="20">
        <v>0</v>
      </c>
      <c r="F168" s="20">
        <v>1</v>
      </c>
      <c r="G168" s="20">
        <v>50000</v>
      </c>
    </row>
    <row r="169" spans="2:7" ht="16.5" thickBot="1">
      <c r="B169" s="112"/>
      <c r="C169" s="112"/>
      <c r="D169" s="24" t="s">
        <v>1052</v>
      </c>
      <c r="E169" s="20">
        <v>1</v>
      </c>
      <c r="F169" s="20">
        <v>1</v>
      </c>
      <c r="G169" s="20">
        <v>110000</v>
      </c>
    </row>
    <row r="170" spans="2:7" ht="16.5" thickBot="1">
      <c r="B170" s="112"/>
      <c r="C170" s="112"/>
      <c r="D170" s="24" t="s">
        <v>1053</v>
      </c>
      <c r="E170" s="20">
        <v>0</v>
      </c>
      <c r="F170" s="20">
        <v>2</v>
      </c>
      <c r="G170" s="20">
        <v>100000</v>
      </c>
    </row>
    <row r="171" spans="2:7" ht="16.5" thickBot="1">
      <c r="B171" s="112"/>
      <c r="C171" s="112"/>
      <c r="D171" s="24" t="s">
        <v>1023</v>
      </c>
      <c r="E171" s="20">
        <v>1</v>
      </c>
      <c r="F171" s="20">
        <v>6</v>
      </c>
      <c r="G171" s="20">
        <v>310000</v>
      </c>
    </row>
    <row r="172" spans="2:7" ht="16.5" thickBot="1">
      <c r="B172" s="112"/>
      <c r="C172" s="112"/>
      <c r="D172" s="24" t="s">
        <v>1054</v>
      </c>
      <c r="E172" s="20">
        <v>1</v>
      </c>
      <c r="F172" s="20">
        <v>0</v>
      </c>
      <c r="G172" s="20">
        <v>10000</v>
      </c>
    </row>
    <row r="173" spans="2:7" ht="16.5" thickBot="1">
      <c r="B173" s="112"/>
      <c r="C173" s="112"/>
      <c r="D173" s="24" t="s">
        <v>1055</v>
      </c>
      <c r="E173" s="20">
        <v>0</v>
      </c>
      <c r="F173" s="20">
        <v>2</v>
      </c>
      <c r="G173" s="20">
        <v>100000</v>
      </c>
    </row>
    <row r="174" spans="2:7" ht="16.5" thickBot="1">
      <c r="B174" s="112"/>
      <c r="C174" s="112"/>
      <c r="D174" s="24" t="s">
        <v>1056</v>
      </c>
      <c r="E174" s="20">
        <v>0</v>
      </c>
      <c r="F174" s="20">
        <v>2</v>
      </c>
      <c r="G174" s="20">
        <v>100000</v>
      </c>
    </row>
    <row r="175" spans="2:7" ht="16.5" thickBot="1">
      <c r="B175" s="112"/>
      <c r="C175" s="112"/>
      <c r="D175" s="24" t="s">
        <v>1057</v>
      </c>
      <c r="E175" s="20">
        <v>0</v>
      </c>
      <c r="F175" s="20">
        <v>1</v>
      </c>
      <c r="G175" s="20">
        <v>50000</v>
      </c>
    </row>
    <row r="176" spans="2:7" ht="16.5" thickBot="1">
      <c r="B176" s="112"/>
      <c r="C176" s="112"/>
      <c r="D176" s="24" t="s">
        <v>1058</v>
      </c>
      <c r="E176" s="20">
        <v>0</v>
      </c>
      <c r="F176" s="20">
        <v>2</v>
      </c>
      <c r="G176" s="20">
        <v>100000</v>
      </c>
    </row>
    <row r="177" spans="2:7" ht="16.5" thickBot="1">
      <c r="B177" s="121"/>
      <c r="C177" s="121"/>
      <c r="D177" s="24" t="s">
        <v>1059</v>
      </c>
      <c r="E177" s="20">
        <v>1</v>
      </c>
      <c r="F177" s="20">
        <v>1</v>
      </c>
      <c r="G177" s="20">
        <v>110000</v>
      </c>
    </row>
    <row r="178" spans="2:7" ht="16.5" thickBot="1">
      <c r="B178" s="21">
        <v>6</v>
      </c>
      <c r="C178" s="33" t="s">
        <v>1060</v>
      </c>
      <c r="D178" s="24" t="s">
        <v>1061</v>
      </c>
      <c r="E178" s="20">
        <v>1</v>
      </c>
      <c r="F178" s="20">
        <v>0</v>
      </c>
      <c r="G178" s="20">
        <v>10000</v>
      </c>
    </row>
    <row r="179" spans="2:7" ht="16.5" thickBot="1">
      <c r="B179" s="83">
        <v>7</v>
      </c>
      <c r="C179" s="114" t="s">
        <v>1062</v>
      </c>
      <c r="D179" s="24" t="s">
        <v>1063</v>
      </c>
      <c r="E179" s="20">
        <v>0</v>
      </c>
      <c r="F179" s="20">
        <v>4</v>
      </c>
      <c r="G179" s="20">
        <v>200000</v>
      </c>
    </row>
    <row r="180" spans="2:7" ht="16.5" thickBot="1">
      <c r="B180" s="85"/>
      <c r="C180" s="121"/>
      <c r="D180" s="24" t="s">
        <v>1064</v>
      </c>
      <c r="E180" s="20">
        <v>0</v>
      </c>
      <c r="F180" s="20">
        <v>3</v>
      </c>
      <c r="G180" s="20">
        <v>150000</v>
      </c>
    </row>
    <row r="181" spans="2:7" ht="16.5" thickBot="1">
      <c r="B181" s="21">
        <v>8</v>
      </c>
      <c r="C181" s="33" t="s">
        <v>1065</v>
      </c>
      <c r="D181" s="24" t="s">
        <v>1066</v>
      </c>
      <c r="E181" s="20">
        <v>0</v>
      </c>
      <c r="F181" s="20">
        <v>1</v>
      </c>
      <c r="G181" s="20">
        <v>50000</v>
      </c>
    </row>
    <row r="182" spans="2:7" ht="30.75" thickBot="1">
      <c r="B182" s="21">
        <v>9</v>
      </c>
      <c r="C182" s="35" t="s">
        <v>1067</v>
      </c>
      <c r="D182" s="24" t="s">
        <v>1068</v>
      </c>
      <c r="E182" s="20">
        <v>1</v>
      </c>
      <c r="F182" s="20">
        <v>0</v>
      </c>
      <c r="G182" s="20">
        <v>10000</v>
      </c>
    </row>
    <row r="183" spans="2:7" ht="16.5" thickBot="1">
      <c r="B183" s="114">
        <v>10</v>
      </c>
      <c r="C183" s="114" t="s">
        <v>1069</v>
      </c>
      <c r="D183" s="24" t="s">
        <v>825</v>
      </c>
      <c r="E183" s="20">
        <v>0</v>
      </c>
      <c r="F183" s="20">
        <v>1</v>
      </c>
      <c r="G183" s="20">
        <v>50000</v>
      </c>
    </row>
    <row r="184" spans="2:7" ht="16.5" thickBot="1">
      <c r="B184" s="112"/>
      <c r="C184" s="112"/>
      <c r="D184" s="24" t="s">
        <v>1070</v>
      </c>
      <c r="E184" s="20">
        <v>0</v>
      </c>
      <c r="F184" s="20">
        <v>3</v>
      </c>
      <c r="G184" s="20">
        <v>150000</v>
      </c>
    </row>
    <row r="185" spans="2:7" ht="16.5" thickBot="1">
      <c r="B185" s="112"/>
      <c r="C185" s="112"/>
      <c r="D185" s="24" t="s">
        <v>1071</v>
      </c>
      <c r="E185" s="20">
        <v>1</v>
      </c>
      <c r="F185" s="20">
        <v>4</v>
      </c>
      <c r="G185" s="20">
        <v>210000</v>
      </c>
    </row>
    <row r="186" spans="2:7" ht="16.5" thickBot="1">
      <c r="B186" s="112"/>
      <c r="C186" s="112"/>
      <c r="D186" s="24" t="s">
        <v>1072</v>
      </c>
      <c r="E186" s="20">
        <v>0</v>
      </c>
      <c r="F186" s="20">
        <v>1</v>
      </c>
      <c r="G186" s="20">
        <v>50000</v>
      </c>
    </row>
    <row r="187" spans="2:7" ht="16.5" thickBot="1">
      <c r="B187" s="112"/>
      <c r="C187" s="112"/>
      <c r="D187" s="24" t="s">
        <v>510</v>
      </c>
      <c r="E187" s="20">
        <v>0</v>
      </c>
      <c r="F187" s="20">
        <v>4</v>
      </c>
      <c r="G187" s="20">
        <v>200000</v>
      </c>
    </row>
    <row r="188" spans="2:7" ht="16.5" thickBot="1">
      <c r="B188" s="121"/>
      <c r="C188" s="121"/>
      <c r="D188" s="24" t="s">
        <v>827</v>
      </c>
      <c r="E188" s="20">
        <v>1</v>
      </c>
      <c r="F188" s="20">
        <v>5</v>
      </c>
      <c r="G188" s="20">
        <v>210000</v>
      </c>
    </row>
    <row r="189" spans="2:7" ht="16.5" thickBot="1">
      <c r="B189" s="21">
        <v>11</v>
      </c>
      <c r="C189" s="33" t="s">
        <v>652</v>
      </c>
      <c r="D189" s="24" t="s">
        <v>1073</v>
      </c>
      <c r="E189" s="20">
        <v>0</v>
      </c>
      <c r="F189" s="20">
        <v>1</v>
      </c>
      <c r="G189" s="20">
        <v>50000</v>
      </c>
    </row>
    <row r="190" spans="2:7" ht="16.5" thickBot="1">
      <c r="B190" s="21"/>
      <c r="C190" s="33"/>
      <c r="D190" s="24" t="s">
        <v>1074</v>
      </c>
      <c r="E190" s="20">
        <f>SUM(E119:E189)</f>
        <v>34</v>
      </c>
      <c r="F190" s="20">
        <f>SUM(F119:F189)</f>
        <v>272</v>
      </c>
      <c r="G190" s="20">
        <f>SUM(G119:G189)</f>
        <v>13940000</v>
      </c>
    </row>
    <row r="194" spans="2:7" ht="17.25" thickBot="1">
      <c r="B194" s="36" t="s">
        <v>1075</v>
      </c>
    </row>
    <row r="195" spans="2:7" ht="16.5" thickBot="1">
      <c r="B195" s="83" t="s">
        <v>924</v>
      </c>
      <c r="C195" s="83" t="s">
        <v>925</v>
      </c>
      <c r="D195" s="83" t="s">
        <v>926</v>
      </c>
      <c r="E195" s="79" t="s">
        <v>927</v>
      </c>
      <c r="F195" s="116"/>
      <c r="G195" s="83" t="s">
        <v>928</v>
      </c>
    </row>
    <row r="196" spans="2:7" ht="16.5" thickBot="1">
      <c r="B196" s="85"/>
      <c r="C196" s="85"/>
      <c r="D196" s="85"/>
      <c r="E196" s="22" t="s">
        <v>929</v>
      </c>
      <c r="F196" s="22" t="s">
        <v>930</v>
      </c>
      <c r="G196" s="85"/>
    </row>
    <row r="197" spans="2:7" ht="16.5" thickBot="1">
      <c r="B197" s="114">
        <v>1</v>
      </c>
      <c r="C197" s="114" t="s">
        <v>1076</v>
      </c>
      <c r="D197" s="24" t="s">
        <v>1077</v>
      </c>
      <c r="E197" s="20">
        <v>0</v>
      </c>
      <c r="F197" s="20">
        <v>9</v>
      </c>
      <c r="G197" s="20">
        <v>450000</v>
      </c>
    </row>
    <row r="198" spans="2:7" ht="16.5" thickBot="1">
      <c r="B198" s="121"/>
      <c r="C198" s="121"/>
      <c r="D198" s="24" t="s">
        <v>1078</v>
      </c>
      <c r="E198" s="20">
        <v>0</v>
      </c>
      <c r="F198" s="20">
        <v>1</v>
      </c>
      <c r="G198" s="20">
        <v>50000</v>
      </c>
    </row>
    <row r="199" spans="2:7" ht="16.5" thickBot="1">
      <c r="B199" s="21">
        <v>2</v>
      </c>
      <c r="C199" s="33" t="s">
        <v>939</v>
      </c>
      <c r="D199" s="24" t="s">
        <v>1079</v>
      </c>
      <c r="E199" s="20">
        <v>0</v>
      </c>
      <c r="F199" s="20">
        <v>1</v>
      </c>
      <c r="G199" s="20">
        <v>50000</v>
      </c>
    </row>
    <row r="200" spans="2:7" ht="16.5" thickBot="1">
      <c r="B200" s="21">
        <v>3</v>
      </c>
      <c r="C200" s="33" t="s">
        <v>1080</v>
      </c>
      <c r="D200" s="24" t="s">
        <v>1081</v>
      </c>
      <c r="E200" s="20">
        <v>0</v>
      </c>
      <c r="F200" s="20">
        <v>1</v>
      </c>
      <c r="G200" s="20">
        <v>50000</v>
      </c>
    </row>
    <row r="201" spans="2:7" ht="16.5" thickBot="1">
      <c r="B201" s="21">
        <v>4</v>
      </c>
      <c r="C201" s="33" t="s">
        <v>1082</v>
      </c>
      <c r="D201" s="24" t="s">
        <v>1083</v>
      </c>
      <c r="E201" s="20">
        <v>0</v>
      </c>
      <c r="F201" s="20">
        <v>1</v>
      </c>
      <c r="G201" s="20">
        <v>50000</v>
      </c>
    </row>
    <row r="202" spans="2:7" ht="16.5" thickBot="1">
      <c r="B202" s="21"/>
      <c r="C202" s="33"/>
      <c r="D202" s="24" t="s">
        <v>943</v>
      </c>
      <c r="E202" s="20">
        <f>SUM(E197:E201)</f>
        <v>0</v>
      </c>
      <c r="F202" s="20">
        <f>SUM(F197:F201)</f>
        <v>13</v>
      </c>
      <c r="G202" s="20">
        <f>SUM(G197:G201)</f>
        <v>650000</v>
      </c>
    </row>
    <row r="206" spans="2:7" ht="15.75" thickBot="1">
      <c r="B206" s="8" t="s">
        <v>1084</v>
      </c>
      <c r="D206" s="8"/>
      <c r="E206" s="8"/>
      <c r="F206" s="8"/>
      <c r="G206" s="8"/>
    </row>
    <row r="207" spans="2:7" ht="16.5" thickBot="1">
      <c r="B207" s="83" t="s">
        <v>924</v>
      </c>
      <c r="C207" s="83" t="s">
        <v>925</v>
      </c>
      <c r="D207" s="83" t="s">
        <v>926</v>
      </c>
      <c r="E207" s="79" t="s">
        <v>927</v>
      </c>
      <c r="F207" s="116"/>
      <c r="G207" s="83" t="s">
        <v>928</v>
      </c>
    </row>
    <row r="208" spans="2:7" ht="16.5" thickBot="1">
      <c r="B208" s="85"/>
      <c r="C208" s="85"/>
      <c r="D208" s="85"/>
      <c r="E208" s="22" t="s">
        <v>929</v>
      </c>
      <c r="F208" s="22" t="s">
        <v>930</v>
      </c>
      <c r="G208" s="85"/>
    </row>
    <row r="209" spans="2:7" ht="16.5" thickBot="1">
      <c r="B209" s="21">
        <v>1</v>
      </c>
      <c r="C209" s="33" t="s">
        <v>939</v>
      </c>
      <c r="D209" s="24" t="s">
        <v>1085</v>
      </c>
      <c r="E209" s="20">
        <v>3</v>
      </c>
      <c r="F209" s="20">
        <v>0</v>
      </c>
      <c r="G209" s="20">
        <v>30000</v>
      </c>
    </row>
  </sheetData>
  <mergeCells count="93">
    <mergeCell ref="G195:G196"/>
    <mergeCell ref="B197:B198"/>
    <mergeCell ref="C197:C198"/>
    <mergeCell ref="B207:B208"/>
    <mergeCell ref="C207:C208"/>
    <mergeCell ref="D207:D208"/>
    <mergeCell ref="E207:F207"/>
    <mergeCell ref="G207:G208"/>
    <mergeCell ref="E195:F195"/>
    <mergeCell ref="B183:B188"/>
    <mergeCell ref="C183:C188"/>
    <mergeCell ref="B195:B196"/>
    <mergeCell ref="C195:C196"/>
    <mergeCell ref="D195:D196"/>
    <mergeCell ref="B148:B164"/>
    <mergeCell ref="C148:C164"/>
    <mergeCell ref="B165:B177"/>
    <mergeCell ref="C165:C177"/>
    <mergeCell ref="B179:B180"/>
    <mergeCell ref="C179:C180"/>
    <mergeCell ref="E117:F117"/>
    <mergeCell ref="G117:G118"/>
    <mergeCell ref="B120:B121"/>
    <mergeCell ref="C120:C121"/>
    <mergeCell ref="B122:B147"/>
    <mergeCell ref="C122:C147"/>
    <mergeCell ref="B100:B107"/>
    <mergeCell ref="C100:C107"/>
    <mergeCell ref="B113:D113"/>
    <mergeCell ref="B117:B118"/>
    <mergeCell ref="C117:C118"/>
    <mergeCell ref="D117:D118"/>
    <mergeCell ref="E86:F86"/>
    <mergeCell ref="G86:G87"/>
    <mergeCell ref="B89:B95"/>
    <mergeCell ref="C89:C95"/>
    <mergeCell ref="B96:B97"/>
    <mergeCell ref="C96:C97"/>
    <mergeCell ref="B77:B80"/>
    <mergeCell ref="C77:C80"/>
    <mergeCell ref="B83:D83"/>
    <mergeCell ref="B86:B87"/>
    <mergeCell ref="C86:C87"/>
    <mergeCell ref="D86:D87"/>
    <mergeCell ref="E66:F66"/>
    <mergeCell ref="G66:G67"/>
    <mergeCell ref="B68:B69"/>
    <mergeCell ref="C68:C69"/>
    <mergeCell ref="B70:B72"/>
    <mergeCell ref="C70:C72"/>
    <mergeCell ref="B56:B57"/>
    <mergeCell ref="C56:C57"/>
    <mergeCell ref="B61:D61"/>
    <mergeCell ref="B66:B67"/>
    <mergeCell ref="C66:C67"/>
    <mergeCell ref="D66:D67"/>
    <mergeCell ref="B45:B46"/>
    <mergeCell ref="C45:C46"/>
    <mergeCell ref="B47:B51"/>
    <mergeCell ref="C47:C51"/>
    <mergeCell ref="B52:B53"/>
    <mergeCell ref="C52:C53"/>
    <mergeCell ref="B20:B25"/>
    <mergeCell ref="C20:C25"/>
    <mergeCell ref="B26:B27"/>
    <mergeCell ref="C26:C27"/>
    <mergeCell ref="G43:G44"/>
    <mergeCell ref="B30:D30"/>
    <mergeCell ref="B34:B35"/>
    <mergeCell ref="C34:C35"/>
    <mergeCell ref="D34:D35"/>
    <mergeCell ref="E34:F34"/>
    <mergeCell ref="G34:G35"/>
    <mergeCell ref="B39:D39"/>
    <mergeCell ref="B43:B44"/>
    <mergeCell ref="C43:C44"/>
    <mergeCell ref="D43:D44"/>
    <mergeCell ref="E43:F43"/>
    <mergeCell ref="B18:B19"/>
    <mergeCell ref="C18:C19"/>
    <mergeCell ref="D18:D19"/>
    <mergeCell ref="E18:F18"/>
    <mergeCell ref="G18:G19"/>
    <mergeCell ref="E5:F5"/>
    <mergeCell ref="G5:G6"/>
    <mergeCell ref="B12:B14"/>
    <mergeCell ref="C12:C14"/>
    <mergeCell ref="B15:D15"/>
    <mergeCell ref="B7:B8"/>
    <mergeCell ref="C7:C8"/>
    <mergeCell ref="B5:B6"/>
    <mergeCell ref="C5:C6"/>
    <mergeCell ref="D5:D6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L26"/>
  <sheetViews>
    <sheetView workbookViewId="0"/>
  </sheetViews>
  <sheetFormatPr defaultRowHeight="15"/>
  <cols>
    <col min="1" max="1" width="9.140625" style="36"/>
    <col min="2" max="2" width="51.85546875" style="36" bestFit="1" customWidth="1"/>
    <col min="3" max="3" width="14" style="36" customWidth="1"/>
    <col min="4" max="4" width="14.5703125" style="36" customWidth="1"/>
    <col min="5" max="5" width="11.28515625" style="36" customWidth="1"/>
    <col min="6" max="16384" width="9.140625" style="36"/>
  </cols>
  <sheetData>
    <row r="4" spans="1:12" s="38" customFormat="1" ht="51">
      <c r="A4" s="37" t="s">
        <v>1086</v>
      </c>
      <c r="B4" s="37" t="s">
        <v>925</v>
      </c>
      <c r="C4" s="37" t="s">
        <v>1087</v>
      </c>
      <c r="D4" s="37" t="s">
        <v>1088</v>
      </c>
      <c r="E4" s="37" t="s">
        <v>1089</v>
      </c>
    </row>
    <row r="5" spans="1:12" ht="52.5" customHeight="1">
      <c r="A5" s="39">
        <v>601</v>
      </c>
      <c r="B5" s="39" t="s">
        <v>636</v>
      </c>
      <c r="C5" s="39">
        <v>4</v>
      </c>
      <c r="D5" s="39">
        <v>17</v>
      </c>
      <c r="E5" s="39">
        <f>890000+50000</f>
        <v>940000</v>
      </c>
      <c r="F5" s="122" t="s">
        <v>1106</v>
      </c>
      <c r="G5" s="122"/>
      <c r="H5" s="122"/>
      <c r="I5" s="122"/>
      <c r="J5" s="122"/>
      <c r="K5" s="122"/>
      <c r="L5" s="122"/>
    </row>
    <row r="6" spans="1:12" ht="54.75" customHeight="1">
      <c r="A6" s="39">
        <v>602</v>
      </c>
      <c r="B6" s="39" t="s">
        <v>977</v>
      </c>
      <c r="C6" s="39">
        <v>0</v>
      </c>
      <c r="D6" s="39">
        <v>18</v>
      </c>
      <c r="E6" s="39">
        <f>900000-50000</f>
        <v>850000</v>
      </c>
      <c r="F6" s="122" t="s">
        <v>1106</v>
      </c>
      <c r="G6" s="122"/>
      <c r="H6" s="122"/>
      <c r="I6" s="122"/>
      <c r="J6" s="122"/>
      <c r="K6" s="122"/>
      <c r="L6" s="122"/>
    </row>
    <row r="7" spans="1:12">
      <c r="A7" s="39">
        <v>611</v>
      </c>
      <c r="B7" s="39" t="s">
        <v>658</v>
      </c>
      <c r="C7" s="39">
        <v>1</v>
      </c>
      <c r="D7" s="39">
        <v>3</v>
      </c>
      <c r="E7" s="39">
        <v>160000</v>
      </c>
    </row>
    <row r="8" spans="1:12">
      <c r="A8" s="39">
        <v>206</v>
      </c>
      <c r="B8" s="39" t="s">
        <v>998</v>
      </c>
      <c r="C8" s="39">
        <v>135</v>
      </c>
      <c r="D8" s="39">
        <v>222</v>
      </c>
      <c r="E8" s="39">
        <v>12450000</v>
      </c>
    </row>
    <row r="9" spans="1:12">
      <c r="A9" s="39">
        <v>618</v>
      </c>
      <c r="B9" s="39" t="s">
        <v>939</v>
      </c>
      <c r="C9" s="39">
        <v>24</v>
      </c>
      <c r="D9" s="39">
        <v>54</v>
      </c>
      <c r="E9" s="39">
        <v>2890000</v>
      </c>
    </row>
    <row r="10" spans="1:12">
      <c r="A10" s="39">
        <v>108</v>
      </c>
      <c r="B10" s="39" t="s">
        <v>955</v>
      </c>
      <c r="C10" s="39">
        <v>2</v>
      </c>
      <c r="D10" s="39">
        <v>1</v>
      </c>
      <c r="E10" s="39">
        <v>70000</v>
      </c>
    </row>
    <row r="11" spans="1:12">
      <c r="A11" s="39">
        <v>624</v>
      </c>
      <c r="B11" s="39" t="s">
        <v>1004</v>
      </c>
      <c r="C11" s="39">
        <v>1</v>
      </c>
      <c r="D11" s="39">
        <v>1</v>
      </c>
      <c r="E11" s="39">
        <v>60000</v>
      </c>
    </row>
    <row r="12" spans="1:12">
      <c r="A12" s="39">
        <v>816</v>
      </c>
      <c r="B12" s="39" t="s">
        <v>984</v>
      </c>
      <c r="C12" s="39">
        <v>0</v>
      </c>
      <c r="D12" s="39">
        <v>1</v>
      </c>
      <c r="E12" s="39">
        <v>50000</v>
      </c>
    </row>
    <row r="13" spans="1:12">
      <c r="A13" s="39">
        <v>818</v>
      </c>
      <c r="B13" s="39" t="s">
        <v>992</v>
      </c>
      <c r="C13" s="39">
        <v>7</v>
      </c>
      <c r="D13" s="39">
        <v>0</v>
      </c>
      <c r="E13" s="39">
        <v>70000</v>
      </c>
    </row>
    <row r="14" spans="1:12">
      <c r="A14" s="39">
        <v>820</v>
      </c>
      <c r="B14" s="39" t="s">
        <v>933</v>
      </c>
      <c r="C14" s="39">
        <v>2</v>
      </c>
      <c r="D14" s="39">
        <v>0</v>
      </c>
      <c r="E14" s="39">
        <v>20000</v>
      </c>
    </row>
    <row r="15" spans="1:12">
      <c r="A15" s="39">
        <v>954</v>
      </c>
      <c r="B15" s="39" t="s">
        <v>975</v>
      </c>
      <c r="C15" s="39">
        <v>14</v>
      </c>
      <c r="D15" s="39">
        <v>36</v>
      </c>
      <c r="E15" s="39">
        <v>1940000</v>
      </c>
    </row>
    <row r="16" spans="1:12">
      <c r="A16" s="39">
        <v>814</v>
      </c>
      <c r="B16" s="39" t="s">
        <v>1006</v>
      </c>
      <c r="C16" s="39">
        <v>47</v>
      </c>
      <c r="D16" s="39">
        <v>64</v>
      </c>
      <c r="E16" s="39">
        <v>3770000</v>
      </c>
    </row>
    <row r="17" spans="1:5">
      <c r="A17" s="39"/>
      <c r="B17" s="39" t="s">
        <v>1082</v>
      </c>
      <c r="C17" s="39">
        <v>0</v>
      </c>
      <c r="D17" s="39">
        <v>4</v>
      </c>
      <c r="E17" s="39">
        <v>200000</v>
      </c>
    </row>
    <row r="18" spans="1:5">
      <c r="A18" s="39">
        <v>607</v>
      </c>
      <c r="B18" s="39" t="s">
        <v>1062</v>
      </c>
      <c r="C18" s="39">
        <v>0</v>
      </c>
      <c r="D18" s="39">
        <v>7</v>
      </c>
      <c r="E18" s="39">
        <v>350000</v>
      </c>
    </row>
    <row r="19" spans="1:5">
      <c r="A19" s="39">
        <v>614</v>
      </c>
      <c r="B19" s="39" t="s">
        <v>1014</v>
      </c>
      <c r="C19" s="39">
        <v>4</v>
      </c>
      <c r="D19" s="39">
        <v>7</v>
      </c>
      <c r="E19" s="39">
        <v>390000</v>
      </c>
    </row>
    <row r="20" spans="1:5">
      <c r="A20" s="39">
        <v>110</v>
      </c>
      <c r="B20" s="39" t="s">
        <v>973</v>
      </c>
      <c r="C20" s="39">
        <v>0</v>
      </c>
      <c r="D20" s="39">
        <v>2</v>
      </c>
      <c r="E20" s="39">
        <v>100000</v>
      </c>
    </row>
    <row r="21" spans="1:5">
      <c r="A21" s="39">
        <v>608</v>
      </c>
      <c r="B21" s="39" t="s">
        <v>650</v>
      </c>
      <c r="C21" s="39">
        <v>0</v>
      </c>
      <c r="D21" s="39">
        <v>2</v>
      </c>
      <c r="E21" s="39">
        <v>100000</v>
      </c>
    </row>
    <row r="22" spans="1:5">
      <c r="A22" s="39">
        <v>610</v>
      </c>
      <c r="B22" s="39" t="s">
        <v>1015</v>
      </c>
      <c r="C22" s="39">
        <v>19</v>
      </c>
      <c r="D22" s="39">
        <v>9</v>
      </c>
      <c r="E22" s="39">
        <v>640000</v>
      </c>
    </row>
    <row r="23" spans="1:5">
      <c r="A23" s="39">
        <v>953</v>
      </c>
      <c r="B23" s="39" t="s">
        <v>1067</v>
      </c>
      <c r="C23" s="39">
        <v>1</v>
      </c>
      <c r="D23" s="39">
        <v>0</v>
      </c>
      <c r="E23" s="39">
        <v>10000</v>
      </c>
    </row>
    <row r="24" spans="1:5">
      <c r="A24" s="39">
        <v>951</v>
      </c>
      <c r="B24" s="39" t="s">
        <v>1069</v>
      </c>
      <c r="C24" s="39">
        <v>2</v>
      </c>
      <c r="D24" s="39">
        <v>18</v>
      </c>
      <c r="E24" s="39">
        <v>870000</v>
      </c>
    </row>
    <row r="25" spans="1:5">
      <c r="A25" s="39">
        <v>207</v>
      </c>
      <c r="B25" s="39" t="s">
        <v>952</v>
      </c>
      <c r="C25" s="39">
        <v>12</v>
      </c>
      <c r="D25" s="39">
        <v>0</v>
      </c>
      <c r="E25" s="39">
        <v>120000</v>
      </c>
    </row>
    <row r="26" spans="1:5">
      <c r="A26" s="40"/>
      <c r="B26" s="40" t="s">
        <v>32</v>
      </c>
      <c r="C26" s="40">
        <f>SUM(C5:C25)</f>
        <v>275</v>
      </c>
      <c r="D26" s="40">
        <f>SUM(D5:D25)</f>
        <v>466</v>
      </c>
      <c r="E26" s="40">
        <f>SUM(E5:E25)</f>
        <v>26050000</v>
      </c>
    </row>
  </sheetData>
  <mergeCells count="2">
    <mergeCell ref="F5:L5"/>
    <mergeCell ref="F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G53"/>
  <sheetViews>
    <sheetView topLeftCell="A16" workbookViewId="0">
      <selection activeCell="E15" sqref="E15"/>
    </sheetView>
  </sheetViews>
  <sheetFormatPr defaultRowHeight="15"/>
  <cols>
    <col min="3" max="3" width="8.7109375" bestFit="1" customWidth="1"/>
    <col min="4" max="4" width="42.85546875" bestFit="1" customWidth="1"/>
    <col min="5" max="5" width="45.85546875" bestFit="1" customWidth="1"/>
    <col min="6" max="6" width="10.140625" customWidth="1"/>
    <col min="7" max="7" width="10.28515625" bestFit="1" customWidth="1"/>
  </cols>
  <sheetData>
    <row r="2" spans="3:7" ht="14.25" customHeight="1">
      <c r="C2" s="123" t="s">
        <v>1125</v>
      </c>
      <c r="D2" s="123"/>
      <c r="E2" s="123"/>
      <c r="F2" s="123"/>
      <c r="G2" s="123"/>
    </row>
    <row r="3" spans="3:7">
      <c r="C3" s="123"/>
      <c r="D3" s="123"/>
      <c r="E3" s="123"/>
      <c r="F3" s="123"/>
      <c r="G3" s="123"/>
    </row>
    <row r="4" spans="3:7" ht="24.75" customHeight="1">
      <c r="C4" s="123"/>
      <c r="D4" s="123"/>
      <c r="E4" s="123"/>
      <c r="F4" s="123"/>
      <c r="G4" s="123"/>
    </row>
    <row r="5" spans="3:7" ht="27" customHeight="1">
      <c r="C5" s="123"/>
      <c r="D5" s="123"/>
      <c r="E5" s="123"/>
      <c r="F5" s="123"/>
      <c r="G5" s="123"/>
    </row>
    <row r="7" spans="3:7" ht="39">
      <c r="C7" s="62" t="s">
        <v>1110</v>
      </c>
      <c r="D7" s="62" t="s">
        <v>925</v>
      </c>
      <c r="E7" s="62" t="s">
        <v>926</v>
      </c>
      <c r="F7" s="62" t="s">
        <v>1111</v>
      </c>
      <c r="G7" s="63" t="s">
        <v>1112</v>
      </c>
    </row>
    <row r="8" spans="3:7">
      <c r="C8" s="64">
        <v>602</v>
      </c>
      <c r="D8" s="65" t="s">
        <v>640</v>
      </c>
      <c r="E8" s="66" t="s">
        <v>638</v>
      </c>
      <c r="F8" s="67">
        <v>2</v>
      </c>
      <c r="G8" s="4">
        <f>+F8*40000</f>
        <v>80000</v>
      </c>
    </row>
    <row r="9" spans="3:7">
      <c r="C9" s="64">
        <v>611</v>
      </c>
      <c r="D9" s="65" t="s">
        <v>658</v>
      </c>
      <c r="E9" s="65" t="s">
        <v>1113</v>
      </c>
      <c r="F9" s="67">
        <v>1</v>
      </c>
      <c r="G9" s="4">
        <f t="shared" ref="G9:G52" si="0">+F9*40000</f>
        <v>40000</v>
      </c>
    </row>
    <row r="10" spans="3:7">
      <c r="C10" s="124">
        <v>206</v>
      </c>
      <c r="D10" s="127" t="s">
        <v>1114</v>
      </c>
      <c r="E10" s="66" t="s">
        <v>470</v>
      </c>
      <c r="F10" s="67">
        <v>2</v>
      </c>
      <c r="G10" s="4">
        <f t="shared" si="0"/>
        <v>80000</v>
      </c>
    </row>
    <row r="11" spans="3:7">
      <c r="C11" s="125"/>
      <c r="D11" s="128"/>
      <c r="E11" s="66" t="s">
        <v>141</v>
      </c>
      <c r="F11" s="67">
        <v>1</v>
      </c>
      <c r="G11" s="4">
        <f t="shared" si="0"/>
        <v>40000</v>
      </c>
    </row>
    <row r="12" spans="3:7">
      <c r="C12" s="125"/>
      <c r="D12" s="128"/>
      <c r="E12" s="66" t="s">
        <v>139</v>
      </c>
      <c r="F12" s="67">
        <v>2</v>
      </c>
      <c r="G12" s="4">
        <f t="shared" si="0"/>
        <v>80000</v>
      </c>
    </row>
    <row r="13" spans="3:7">
      <c r="C13" s="125"/>
      <c r="D13" s="128"/>
      <c r="E13" s="66" t="s">
        <v>558</v>
      </c>
      <c r="F13" s="67">
        <v>32</v>
      </c>
      <c r="G13" s="4">
        <f t="shared" si="0"/>
        <v>1280000</v>
      </c>
    </row>
    <row r="14" spans="3:7">
      <c r="C14" s="125"/>
      <c r="D14" s="128"/>
      <c r="E14" s="66" t="s">
        <v>1115</v>
      </c>
      <c r="F14" s="67">
        <v>1</v>
      </c>
      <c r="G14" s="4">
        <f t="shared" si="0"/>
        <v>40000</v>
      </c>
    </row>
    <row r="15" spans="3:7">
      <c r="C15" s="125"/>
      <c r="D15" s="128"/>
      <c r="E15" s="66" t="s">
        <v>518</v>
      </c>
      <c r="F15" s="67">
        <v>2</v>
      </c>
      <c r="G15" s="4">
        <f t="shared" si="0"/>
        <v>80000</v>
      </c>
    </row>
    <row r="16" spans="3:7">
      <c r="C16" s="125"/>
      <c r="D16" s="128"/>
      <c r="E16" s="66" t="s">
        <v>947</v>
      </c>
      <c r="F16" s="67">
        <v>3</v>
      </c>
      <c r="G16" s="4">
        <f t="shared" si="0"/>
        <v>120000</v>
      </c>
    </row>
    <row r="17" spans="3:7">
      <c r="C17" s="125"/>
      <c r="D17" s="128"/>
      <c r="E17" s="66" t="s">
        <v>526</v>
      </c>
      <c r="F17" s="67">
        <v>1</v>
      </c>
      <c r="G17" s="4">
        <f t="shared" si="0"/>
        <v>40000</v>
      </c>
    </row>
    <row r="18" spans="3:7">
      <c r="C18" s="125"/>
      <c r="D18" s="128"/>
      <c r="E18" s="66" t="s">
        <v>13</v>
      </c>
      <c r="F18" s="67">
        <v>1</v>
      </c>
      <c r="G18" s="4">
        <f t="shared" si="0"/>
        <v>40000</v>
      </c>
    </row>
    <row r="19" spans="3:7">
      <c r="C19" s="125"/>
      <c r="D19" s="128"/>
      <c r="E19" s="66" t="s">
        <v>1116</v>
      </c>
      <c r="F19" s="67">
        <v>2</v>
      </c>
      <c r="G19" s="4">
        <f t="shared" si="0"/>
        <v>80000</v>
      </c>
    </row>
    <row r="20" spans="3:7">
      <c r="C20" s="125"/>
      <c r="D20" s="128"/>
      <c r="E20" s="66" t="s">
        <v>502</v>
      </c>
      <c r="F20" s="67">
        <v>1</v>
      </c>
      <c r="G20" s="4">
        <f t="shared" si="0"/>
        <v>40000</v>
      </c>
    </row>
    <row r="21" spans="3:7">
      <c r="C21" s="125"/>
      <c r="D21" s="128"/>
      <c r="E21" s="66" t="s">
        <v>15</v>
      </c>
      <c r="F21" s="67">
        <v>1</v>
      </c>
      <c r="G21" s="4">
        <f t="shared" si="0"/>
        <v>40000</v>
      </c>
    </row>
    <row r="22" spans="3:7">
      <c r="C22" s="125"/>
      <c r="D22" s="128"/>
      <c r="E22" s="66" t="s">
        <v>1117</v>
      </c>
      <c r="F22" s="67">
        <v>2</v>
      </c>
      <c r="G22" s="4">
        <f t="shared" si="0"/>
        <v>80000</v>
      </c>
    </row>
    <row r="23" spans="3:7">
      <c r="C23" s="125"/>
      <c r="D23" s="128"/>
      <c r="E23" s="66" t="s">
        <v>554</v>
      </c>
      <c r="F23" s="67">
        <v>1</v>
      </c>
      <c r="G23" s="4">
        <f t="shared" si="0"/>
        <v>40000</v>
      </c>
    </row>
    <row r="24" spans="3:7">
      <c r="C24" s="125"/>
      <c r="D24" s="128"/>
      <c r="E24" s="66" t="s">
        <v>514</v>
      </c>
      <c r="F24" s="67">
        <v>3</v>
      </c>
      <c r="G24" s="4">
        <f t="shared" si="0"/>
        <v>120000</v>
      </c>
    </row>
    <row r="25" spans="3:7">
      <c r="C25" s="125"/>
      <c r="D25" s="128"/>
      <c r="E25" s="66" t="s">
        <v>520</v>
      </c>
      <c r="F25" s="67">
        <v>2</v>
      </c>
      <c r="G25" s="4">
        <f t="shared" si="0"/>
        <v>80000</v>
      </c>
    </row>
    <row r="26" spans="3:7">
      <c r="C26" s="125"/>
      <c r="D26" s="128"/>
      <c r="E26" s="66" t="s">
        <v>476</v>
      </c>
      <c r="F26" s="67">
        <v>2</v>
      </c>
      <c r="G26" s="4">
        <f t="shared" si="0"/>
        <v>80000</v>
      </c>
    </row>
    <row r="27" spans="3:7">
      <c r="C27" s="125"/>
      <c r="D27" s="128"/>
      <c r="E27" s="66" t="s">
        <v>1118</v>
      </c>
      <c r="F27" s="67">
        <v>2</v>
      </c>
      <c r="G27" s="4">
        <f t="shared" si="0"/>
        <v>80000</v>
      </c>
    </row>
    <row r="28" spans="3:7">
      <c r="C28" s="125"/>
      <c r="D28" s="128"/>
      <c r="E28" s="66" t="s">
        <v>638</v>
      </c>
      <c r="F28" s="67">
        <v>1</v>
      </c>
      <c r="G28" s="4">
        <f t="shared" si="0"/>
        <v>40000</v>
      </c>
    </row>
    <row r="29" spans="3:7">
      <c r="C29" s="125"/>
      <c r="D29" s="128"/>
      <c r="E29" s="66" t="s">
        <v>444</v>
      </c>
      <c r="F29" s="67">
        <v>1</v>
      </c>
      <c r="G29" s="4">
        <f t="shared" si="0"/>
        <v>40000</v>
      </c>
    </row>
    <row r="30" spans="3:7">
      <c r="C30" s="126"/>
      <c r="D30" s="129"/>
      <c r="E30" s="66" t="s">
        <v>1119</v>
      </c>
      <c r="F30" s="67">
        <v>2</v>
      </c>
      <c r="G30" s="4">
        <f t="shared" si="0"/>
        <v>80000</v>
      </c>
    </row>
    <row r="31" spans="3:7">
      <c r="C31" s="130">
        <v>618</v>
      </c>
      <c r="D31" s="131" t="s">
        <v>1120</v>
      </c>
      <c r="E31" s="66" t="s">
        <v>688</v>
      </c>
      <c r="F31" s="67">
        <v>2</v>
      </c>
      <c r="G31" s="4">
        <f t="shared" si="0"/>
        <v>80000</v>
      </c>
    </row>
    <row r="32" spans="3:7">
      <c r="C32" s="130"/>
      <c r="D32" s="131"/>
      <c r="E32" s="66" t="s">
        <v>1121</v>
      </c>
      <c r="F32" s="67">
        <v>1</v>
      </c>
      <c r="G32" s="4">
        <f t="shared" si="0"/>
        <v>40000</v>
      </c>
    </row>
    <row r="33" spans="3:7">
      <c r="C33" s="130"/>
      <c r="D33" s="131"/>
      <c r="E33" s="66" t="s">
        <v>482</v>
      </c>
      <c r="F33" s="67">
        <v>2</v>
      </c>
      <c r="G33" s="4">
        <f t="shared" si="0"/>
        <v>80000</v>
      </c>
    </row>
    <row r="34" spans="3:7">
      <c r="C34" s="130"/>
      <c r="D34" s="131"/>
      <c r="E34" s="66" t="s">
        <v>710</v>
      </c>
      <c r="F34" s="67">
        <v>1</v>
      </c>
      <c r="G34" s="4">
        <f t="shared" si="0"/>
        <v>40000</v>
      </c>
    </row>
    <row r="35" spans="3:7">
      <c r="C35" s="130"/>
      <c r="D35" s="131"/>
      <c r="E35" s="66" t="s">
        <v>947</v>
      </c>
      <c r="F35" s="67">
        <v>2</v>
      </c>
      <c r="G35" s="4">
        <f t="shared" si="0"/>
        <v>80000</v>
      </c>
    </row>
    <row r="36" spans="3:7">
      <c r="C36" s="130"/>
      <c r="D36" s="131"/>
      <c r="E36" s="66" t="s">
        <v>722</v>
      </c>
      <c r="F36" s="67">
        <v>1</v>
      </c>
      <c r="G36" s="4">
        <f t="shared" si="0"/>
        <v>40000</v>
      </c>
    </row>
    <row r="37" spans="3:7">
      <c r="C37" s="130"/>
      <c r="D37" s="131"/>
      <c r="E37" s="66" t="s">
        <v>1122</v>
      </c>
      <c r="F37" s="67">
        <v>1</v>
      </c>
      <c r="G37" s="4">
        <f t="shared" si="0"/>
        <v>40000</v>
      </c>
    </row>
    <row r="38" spans="3:7">
      <c r="C38" s="130"/>
      <c r="D38" s="131"/>
      <c r="E38" s="66" t="s">
        <v>1117</v>
      </c>
      <c r="F38" s="67">
        <v>2</v>
      </c>
      <c r="G38" s="4">
        <f t="shared" si="0"/>
        <v>80000</v>
      </c>
    </row>
    <row r="39" spans="3:7">
      <c r="C39" s="130"/>
      <c r="D39" s="131"/>
      <c r="E39" s="66" t="s">
        <v>476</v>
      </c>
      <c r="F39" s="67">
        <v>1</v>
      </c>
      <c r="G39" s="4">
        <f t="shared" si="0"/>
        <v>40000</v>
      </c>
    </row>
    <row r="40" spans="3:7">
      <c r="C40" s="130"/>
      <c r="D40" s="131"/>
      <c r="E40" s="66" t="s">
        <v>474</v>
      </c>
      <c r="F40" s="67">
        <v>1</v>
      </c>
      <c r="G40" s="4">
        <f t="shared" si="0"/>
        <v>40000</v>
      </c>
    </row>
    <row r="41" spans="3:7">
      <c r="C41" s="130">
        <v>814</v>
      </c>
      <c r="D41" s="131" t="s">
        <v>27</v>
      </c>
      <c r="E41" s="66" t="s">
        <v>524</v>
      </c>
      <c r="F41" s="67">
        <v>6</v>
      </c>
      <c r="G41" s="4">
        <f t="shared" si="0"/>
        <v>240000</v>
      </c>
    </row>
    <row r="42" spans="3:7">
      <c r="C42" s="130"/>
      <c r="D42" s="131"/>
      <c r="E42" s="66" t="s">
        <v>752</v>
      </c>
      <c r="F42" s="67">
        <v>1</v>
      </c>
      <c r="G42" s="4">
        <f t="shared" si="0"/>
        <v>40000</v>
      </c>
    </row>
    <row r="43" spans="3:7">
      <c r="C43" s="130"/>
      <c r="D43" s="131"/>
      <c r="E43" s="66" t="s">
        <v>1050</v>
      </c>
      <c r="F43" s="67">
        <v>1</v>
      </c>
      <c r="G43" s="4">
        <f t="shared" si="0"/>
        <v>40000</v>
      </c>
    </row>
    <row r="44" spans="3:7">
      <c r="C44" s="130"/>
      <c r="D44" s="131"/>
      <c r="E44" s="66" t="s">
        <v>526</v>
      </c>
      <c r="F44" s="67">
        <v>1</v>
      </c>
      <c r="G44" s="4">
        <f t="shared" si="0"/>
        <v>40000</v>
      </c>
    </row>
    <row r="45" spans="3:7">
      <c r="C45" s="130"/>
      <c r="D45" s="131"/>
      <c r="E45" s="66" t="s">
        <v>662</v>
      </c>
      <c r="F45" s="67">
        <v>1</v>
      </c>
      <c r="G45" s="4">
        <f t="shared" si="0"/>
        <v>40000</v>
      </c>
    </row>
    <row r="46" spans="3:7">
      <c r="C46" s="130"/>
      <c r="D46" s="131"/>
      <c r="E46" s="66" t="s">
        <v>1054</v>
      </c>
      <c r="F46" s="67">
        <v>2</v>
      </c>
      <c r="G46" s="4">
        <f t="shared" si="0"/>
        <v>80000</v>
      </c>
    </row>
    <row r="47" spans="3:7">
      <c r="C47" s="130">
        <v>607</v>
      </c>
      <c r="D47" s="131" t="s">
        <v>648</v>
      </c>
      <c r="E47" s="66" t="s">
        <v>442</v>
      </c>
      <c r="F47" s="67">
        <v>2</v>
      </c>
      <c r="G47" s="4">
        <f t="shared" si="0"/>
        <v>80000</v>
      </c>
    </row>
    <row r="48" spans="3:7">
      <c r="C48" s="130"/>
      <c r="D48" s="131"/>
      <c r="E48" s="66" t="s">
        <v>1123</v>
      </c>
      <c r="F48" s="67">
        <v>1</v>
      </c>
      <c r="G48" s="4">
        <f t="shared" si="0"/>
        <v>40000</v>
      </c>
    </row>
    <row r="49" spans="3:7">
      <c r="C49" s="130">
        <v>951</v>
      </c>
      <c r="D49" s="131" t="s">
        <v>819</v>
      </c>
      <c r="E49" s="66" t="s">
        <v>823</v>
      </c>
      <c r="F49" s="67">
        <v>1</v>
      </c>
      <c r="G49" s="4">
        <f t="shared" si="0"/>
        <v>40000</v>
      </c>
    </row>
    <row r="50" spans="3:7">
      <c r="C50" s="130"/>
      <c r="D50" s="131"/>
      <c r="E50" s="66" t="s">
        <v>821</v>
      </c>
      <c r="F50" s="67">
        <v>2</v>
      </c>
      <c r="G50" s="4">
        <f t="shared" si="0"/>
        <v>80000</v>
      </c>
    </row>
    <row r="51" spans="3:7">
      <c r="C51" s="130"/>
      <c r="D51" s="131"/>
      <c r="E51" s="66" t="s">
        <v>827</v>
      </c>
      <c r="F51" s="67">
        <v>1</v>
      </c>
      <c r="G51" s="4">
        <f t="shared" si="0"/>
        <v>40000</v>
      </c>
    </row>
    <row r="52" spans="3:7" ht="26.25">
      <c r="C52" s="68">
        <v>207</v>
      </c>
      <c r="D52" s="69" t="s">
        <v>17</v>
      </c>
      <c r="E52" s="70" t="s">
        <v>1124</v>
      </c>
      <c r="F52" s="71">
        <v>1</v>
      </c>
      <c r="G52" s="4">
        <f t="shared" si="0"/>
        <v>40000</v>
      </c>
    </row>
    <row r="53" spans="3:7">
      <c r="C53" s="132" t="s">
        <v>32</v>
      </c>
      <c r="D53" s="133"/>
      <c r="E53" s="134"/>
      <c r="F53" s="72">
        <f>SUM(F8:F52)</f>
        <v>102</v>
      </c>
      <c r="G53" s="72">
        <f>SUM(G8:G52)</f>
        <v>4080000</v>
      </c>
    </row>
  </sheetData>
  <mergeCells count="12">
    <mergeCell ref="C53:E53"/>
    <mergeCell ref="C41:C46"/>
    <mergeCell ref="D41:D46"/>
    <mergeCell ref="C47:C48"/>
    <mergeCell ref="D47:D48"/>
    <mergeCell ref="C49:C51"/>
    <mergeCell ref="D49:D51"/>
    <mergeCell ref="C2:G5"/>
    <mergeCell ref="C10:C30"/>
    <mergeCell ref="D10:D30"/>
    <mergeCell ref="C31:C40"/>
    <mergeCell ref="D31:D4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P-II</vt:lpstr>
      <vt:lpstr>P-II CELC</vt:lpstr>
      <vt:lpstr>P-III</vt:lpstr>
      <vt:lpstr>P-III CELC</vt:lpstr>
      <vt:lpstr>Payment</vt:lpstr>
      <vt:lpstr>R.O. Report on Corruption cases</vt:lpstr>
      <vt:lpstr>Penalty Amount</vt:lpstr>
      <vt:lpstr>Lucknow cases</vt:lpstr>
      <vt:lpstr>Payment!Print_Area</vt:lpstr>
      <vt:lpstr>'P-II'!Print_Area</vt:lpstr>
      <vt:lpstr>'P-II CELC'!Print_Area</vt:lpstr>
      <vt:lpstr>'P-III'!Print_Area</vt:lpstr>
      <vt:lpstr>'P-III CELC'!Print_Area</vt:lpstr>
      <vt:lpstr>Payment!Print_Titles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arun.rawat</cp:lastModifiedBy>
  <cp:lastPrinted>2017-09-18T11:33:34Z</cp:lastPrinted>
  <dcterms:created xsi:type="dcterms:W3CDTF">2017-08-21T09:02:31Z</dcterms:created>
  <dcterms:modified xsi:type="dcterms:W3CDTF">2017-09-27T10:48:20Z</dcterms:modified>
</cp:coreProperties>
</file>