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560"/>
  </bookViews>
  <sheets>
    <sheet name="Ph-II" sheetId="1" r:id="rId1"/>
    <sheet name="Ph-III" sheetId="2" r:id="rId2"/>
    <sheet name="CELC-Ph-III" sheetId="3" r:id="rId3"/>
    <sheet name="Calculation" sheetId="4" r:id="rId4"/>
    <sheet name="Adjt. for mismatch of EA" sheetId="8" r:id="rId5"/>
    <sheet name="R.O. Wise" sheetId="5" r:id="rId6"/>
    <sheet name="Reg-EA wise" sheetId="6" r:id="rId7"/>
    <sheet name="Penalty Reg-wise" sheetId="10" r:id="rId8"/>
  </sheets>
  <definedNames>
    <definedName name="_xlnm._FilterDatabase" localSheetId="3" hidden="1">Calculation!$A$1:$S$136</definedName>
    <definedName name="_xlnm._FilterDatabase" localSheetId="2" hidden="1">'CELC-Ph-III'!$A$1:$E$157</definedName>
    <definedName name="_xlnm._FilterDatabase" localSheetId="0" hidden="1">'Ph-II'!$A:$E</definedName>
    <definedName name="_xlnm._FilterDatabase" localSheetId="1" hidden="1">'Ph-III'!$A$1:$E$556</definedName>
    <definedName name="_xlnm._FilterDatabase" localSheetId="6" hidden="1">'Reg-EA wise'!$A$2:$F$104</definedName>
    <definedName name="_xlnm.Print_Area" localSheetId="3">Calculation!$A$1:$S$138</definedName>
    <definedName name="_xlnm.Print_Area" localSheetId="1">'Ph-III'!$A$1:$E$556</definedName>
    <definedName name="_xlnm.Print_Titles" localSheetId="3">Calculation!$1:$2</definedName>
  </definedNames>
  <calcPr calcId="124519"/>
</workbook>
</file>

<file path=xl/calcChain.xml><?xml version="1.0" encoding="utf-8"?>
<calcChain xmlns="http://schemas.openxmlformats.org/spreadsheetml/2006/main">
  <c r="G3" i="4"/>
  <c r="O136" l="1"/>
  <c r="D29" i="10"/>
  <c r="C29"/>
  <c r="E119" i="5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D19"/>
  <c r="D120"/>
  <c r="D104" i="6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D123" i="5" l="1"/>
  <c r="E120"/>
  <c r="I136" i="4" l="1"/>
  <c r="L21" i="8" l="1"/>
  <c r="K21"/>
  <c r="J21"/>
  <c r="I21"/>
  <c r="H21"/>
  <c r="G21"/>
  <c r="F21"/>
  <c r="E21"/>
  <c r="Q114" i="4" l="1"/>
  <c r="R114" s="1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E6" i="6"/>
  <c r="E7"/>
  <c r="E5"/>
  <c r="E4"/>
  <c r="E3"/>
  <c r="E18" i="5"/>
  <c r="E17"/>
  <c r="E16"/>
  <c r="E10"/>
  <c r="E5"/>
  <c r="N136" i="4"/>
  <c r="P136" l="1"/>
  <c r="E19" i="5"/>
  <c r="E104" i="6"/>
  <c r="S114" i="4"/>
  <c r="L135" l="1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J136"/>
  <c r="H136" l="1"/>
  <c r="G135" l="1"/>
  <c r="M135" s="1"/>
  <c r="G134"/>
  <c r="M134" s="1"/>
  <c r="G133"/>
  <c r="M133" s="1"/>
  <c r="G132"/>
  <c r="M132" s="1"/>
  <c r="G131"/>
  <c r="M131" s="1"/>
  <c r="G130"/>
  <c r="M130" s="1"/>
  <c r="G129"/>
  <c r="M129" s="1"/>
  <c r="G128"/>
  <c r="M128" s="1"/>
  <c r="G127"/>
  <c r="M127" s="1"/>
  <c r="G126"/>
  <c r="M126" s="1"/>
  <c r="G125"/>
  <c r="M125" s="1"/>
  <c r="G124"/>
  <c r="M124" s="1"/>
  <c r="G123"/>
  <c r="M123" s="1"/>
  <c r="G122"/>
  <c r="M122" s="1"/>
  <c r="G121"/>
  <c r="M121" s="1"/>
  <c r="G120"/>
  <c r="M120" s="1"/>
  <c r="G119"/>
  <c r="M119" s="1"/>
  <c r="G118"/>
  <c r="M118" s="1"/>
  <c r="G117"/>
  <c r="M117" s="1"/>
  <c r="G116"/>
  <c r="M116" s="1"/>
  <c r="G115"/>
  <c r="M115" s="1"/>
  <c r="G113"/>
  <c r="M113" s="1"/>
  <c r="Q113" s="1"/>
  <c r="G112"/>
  <c r="M112" s="1"/>
  <c r="Q112" s="1"/>
  <c r="G111"/>
  <c r="M111" s="1"/>
  <c r="G110"/>
  <c r="M110" s="1"/>
  <c r="G109"/>
  <c r="M109" s="1"/>
  <c r="G108"/>
  <c r="M108" s="1"/>
  <c r="G107"/>
  <c r="M107" s="1"/>
  <c r="G106"/>
  <c r="M106" s="1"/>
  <c r="G105"/>
  <c r="M105" s="1"/>
  <c r="G104"/>
  <c r="M104" s="1"/>
  <c r="G103"/>
  <c r="M103" s="1"/>
  <c r="G102"/>
  <c r="M102" s="1"/>
  <c r="G101"/>
  <c r="M101" s="1"/>
  <c r="G100"/>
  <c r="M100" s="1"/>
  <c r="G99"/>
  <c r="M99" s="1"/>
  <c r="G98"/>
  <c r="M98" s="1"/>
  <c r="G97"/>
  <c r="M97" s="1"/>
  <c r="G96"/>
  <c r="M96" s="1"/>
  <c r="G95"/>
  <c r="M95" s="1"/>
  <c r="G94"/>
  <c r="M94" s="1"/>
  <c r="G93"/>
  <c r="M93" s="1"/>
  <c r="G92"/>
  <c r="M92" s="1"/>
  <c r="G91"/>
  <c r="M91" s="1"/>
  <c r="G90"/>
  <c r="M90" s="1"/>
  <c r="G89"/>
  <c r="M89" s="1"/>
  <c r="G88"/>
  <c r="M88" s="1"/>
  <c r="G87"/>
  <c r="M87" s="1"/>
  <c r="G86"/>
  <c r="M86" s="1"/>
  <c r="G85"/>
  <c r="M85" s="1"/>
  <c r="G84"/>
  <c r="M84" s="1"/>
  <c r="G83"/>
  <c r="M83" s="1"/>
  <c r="G82"/>
  <c r="M82" s="1"/>
  <c r="G81"/>
  <c r="M81" s="1"/>
  <c r="G80"/>
  <c r="M80" s="1"/>
  <c r="G79"/>
  <c r="M79" s="1"/>
  <c r="G78"/>
  <c r="M78" s="1"/>
  <c r="G77"/>
  <c r="M77" s="1"/>
  <c r="G76"/>
  <c r="M76" s="1"/>
  <c r="G75"/>
  <c r="M75" s="1"/>
  <c r="G74"/>
  <c r="M74" s="1"/>
  <c r="G73"/>
  <c r="M73" s="1"/>
  <c r="G72"/>
  <c r="M72" s="1"/>
  <c r="G71"/>
  <c r="M71" s="1"/>
  <c r="G70"/>
  <c r="M70" s="1"/>
  <c r="G69"/>
  <c r="M69" s="1"/>
  <c r="G68"/>
  <c r="M68" s="1"/>
  <c r="G67"/>
  <c r="M67" s="1"/>
  <c r="G66"/>
  <c r="M66" s="1"/>
  <c r="G65"/>
  <c r="M65" s="1"/>
  <c r="G64"/>
  <c r="M64" s="1"/>
  <c r="G63"/>
  <c r="M63" s="1"/>
  <c r="G62"/>
  <c r="M62" s="1"/>
  <c r="G61"/>
  <c r="M61" s="1"/>
  <c r="G60"/>
  <c r="M60" s="1"/>
  <c r="G59"/>
  <c r="M59" s="1"/>
  <c r="G58"/>
  <c r="M58" s="1"/>
  <c r="G57"/>
  <c r="M57" s="1"/>
  <c r="G56"/>
  <c r="M56" s="1"/>
  <c r="G55"/>
  <c r="M55" s="1"/>
  <c r="G54"/>
  <c r="M54" s="1"/>
  <c r="G53"/>
  <c r="M53" s="1"/>
  <c r="G52"/>
  <c r="M52" s="1"/>
  <c r="G51"/>
  <c r="M51" s="1"/>
  <c r="G50"/>
  <c r="M50" s="1"/>
  <c r="G49"/>
  <c r="M49" s="1"/>
  <c r="G48"/>
  <c r="M48" s="1"/>
  <c r="G47"/>
  <c r="M47" s="1"/>
  <c r="G46"/>
  <c r="M46" s="1"/>
  <c r="G45"/>
  <c r="M45" s="1"/>
  <c r="G44"/>
  <c r="M44" s="1"/>
  <c r="G43"/>
  <c r="M43" s="1"/>
  <c r="G42"/>
  <c r="M42" s="1"/>
  <c r="G41"/>
  <c r="M41" s="1"/>
  <c r="G40"/>
  <c r="M40" s="1"/>
  <c r="G39"/>
  <c r="M39" s="1"/>
  <c r="G38"/>
  <c r="M38" s="1"/>
  <c r="G37"/>
  <c r="M37" s="1"/>
  <c r="G36"/>
  <c r="M36" s="1"/>
  <c r="G35"/>
  <c r="M35" s="1"/>
  <c r="G34"/>
  <c r="M34" s="1"/>
  <c r="G33"/>
  <c r="M33" s="1"/>
  <c r="G32"/>
  <c r="M32" s="1"/>
  <c r="G31"/>
  <c r="M31" s="1"/>
  <c r="G30"/>
  <c r="M30" s="1"/>
  <c r="G29"/>
  <c r="M29" s="1"/>
  <c r="G28"/>
  <c r="M28" s="1"/>
  <c r="G27"/>
  <c r="M27" s="1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M3"/>
  <c r="Q33" l="1"/>
  <c r="R33" s="1"/>
  <c r="Q41"/>
  <c r="R41" s="1"/>
  <c r="Q49"/>
  <c r="R49" s="1"/>
  <c r="Q57"/>
  <c r="R57" s="1"/>
  <c r="Q65"/>
  <c r="R65" s="1"/>
  <c r="Q73"/>
  <c r="R73" s="1"/>
  <c r="Q81"/>
  <c r="R81" s="1"/>
  <c r="Q89"/>
  <c r="R89" s="1"/>
  <c r="Q97"/>
  <c r="R97" s="1"/>
  <c r="Q122"/>
  <c r="R122" s="1"/>
  <c r="Q130"/>
  <c r="R130" s="1"/>
  <c r="Q28"/>
  <c r="R28" s="1"/>
  <c r="Q36"/>
  <c r="R36" s="1"/>
  <c r="Q44"/>
  <c r="R44" s="1"/>
  <c r="Q52"/>
  <c r="R52" s="1"/>
  <c r="Q60"/>
  <c r="R60" s="1"/>
  <c r="Q68"/>
  <c r="R68" s="1"/>
  <c r="Q76"/>
  <c r="R76" s="1"/>
  <c r="Q84"/>
  <c r="R84" s="1"/>
  <c r="Q92"/>
  <c r="R92" s="1"/>
  <c r="Q100"/>
  <c r="R100" s="1"/>
  <c r="Q104"/>
  <c r="R104" s="1"/>
  <c r="Q108"/>
  <c r="R108" s="1"/>
  <c r="Q117"/>
  <c r="R117" s="1"/>
  <c r="Q129"/>
  <c r="R129" s="1"/>
  <c r="Q3"/>
  <c r="Q31"/>
  <c r="R31" s="1"/>
  <c r="Q39"/>
  <c r="R39" s="1"/>
  <c r="Q47"/>
  <c r="R47" s="1"/>
  <c r="Q55"/>
  <c r="R55" s="1"/>
  <c r="Q30"/>
  <c r="R30" s="1"/>
  <c r="Q34"/>
  <c r="R34" s="1"/>
  <c r="Q38"/>
  <c r="R38" s="1"/>
  <c r="Q42"/>
  <c r="R42" s="1"/>
  <c r="Q46"/>
  <c r="R46" s="1"/>
  <c r="Q50"/>
  <c r="R50" s="1"/>
  <c r="Q54"/>
  <c r="R54" s="1"/>
  <c r="Q58"/>
  <c r="R58" s="1"/>
  <c r="Q62"/>
  <c r="R62" s="1"/>
  <c r="Q66"/>
  <c r="R66" s="1"/>
  <c r="Q70"/>
  <c r="R70" s="1"/>
  <c r="Q74"/>
  <c r="R74" s="1"/>
  <c r="Q78"/>
  <c r="R78" s="1"/>
  <c r="Q82"/>
  <c r="R82" s="1"/>
  <c r="Q86"/>
  <c r="R86" s="1"/>
  <c r="Q90"/>
  <c r="R90" s="1"/>
  <c r="Q94"/>
  <c r="R94" s="1"/>
  <c r="Q98"/>
  <c r="R98" s="1"/>
  <c r="Q102"/>
  <c r="R102" s="1"/>
  <c r="Q106"/>
  <c r="R106" s="1"/>
  <c r="Q110"/>
  <c r="R110" s="1"/>
  <c r="Q115"/>
  <c r="R115" s="1"/>
  <c r="Q119"/>
  <c r="R119" s="1"/>
  <c r="Q123"/>
  <c r="R123" s="1"/>
  <c r="Q127"/>
  <c r="R127" s="1"/>
  <c r="Q131"/>
  <c r="R131" s="1"/>
  <c r="Q135"/>
  <c r="R135" s="1"/>
  <c r="Q29"/>
  <c r="R29" s="1"/>
  <c r="Q37"/>
  <c r="R37" s="1"/>
  <c r="Q45"/>
  <c r="R45" s="1"/>
  <c r="Q53"/>
  <c r="R53" s="1"/>
  <c r="Q61"/>
  <c r="R61" s="1"/>
  <c r="Q69"/>
  <c r="R69" s="1"/>
  <c r="Q77"/>
  <c r="R77" s="1"/>
  <c r="Q85"/>
  <c r="R85" s="1"/>
  <c r="Q93"/>
  <c r="R93" s="1"/>
  <c r="Q101"/>
  <c r="R101" s="1"/>
  <c r="Q105"/>
  <c r="R105" s="1"/>
  <c r="Q109"/>
  <c r="R109" s="1"/>
  <c r="Q118"/>
  <c r="R118" s="1"/>
  <c r="Q126"/>
  <c r="R126" s="1"/>
  <c r="Q134"/>
  <c r="R134" s="1"/>
  <c r="Q32"/>
  <c r="R32" s="1"/>
  <c r="Q40"/>
  <c r="R40" s="1"/>
  <c r="Q48"/>
  <c r="R48" s="1"/>
  <c r="Q56"/>
  <c r="R56" s="1"/>
  <c r="Q64"/>
  <c r="R64" s="1"/>
  <c r="Q72"/>
  <c r="R72" s="1"/>
  <c r="Q80"/>
  <c r="R80" s="1"/>
  <c r="Q88"/>
  <c r="R88" s="1"/>
  <c r="Q96"/>
  <c r="R96" s="1"/>
  <c r="Q121"/>
  <c r="R121" s="1"/>
  <c r="Q125"/>
  <c r="R125" s="1"/>
  <c r="Q133"/>
  <c r="R133" s="1"/>
  <c r="Q27"/>
  <c r="R27" s="1"/>
  <c r="Q35"/>
  <c r="R35" s="1"/>
  <c r="Q43"/>
  <c r="R43" s="1"/>
  <c r="Q51"/>
  <c r="R51" s="1"/>
  <c r="Q59"/>
  <c r="R59" s="1"/>
  <c r="Q63"/>
  <c r="R63" s="1"/>
  <c r="Q67"/>
  <c r="R67" s="1"/>
  <c r="Q71"/>
  <c r="R71" s="1"/>
  <c r="Q75"/>
  <c r="R75" s="1"/>
  <c r="Q79"/>
  <c r="R79" s="1"/>
  <c r="Q83"/>
  <c r="R83" s="1"/>
  <c r="Q87"/>
  <c r="R87" s="1"/>
  <c r="Q91"/>
  <c r="R91" s="1"/>
  <c r="Q95"/>
  <c r="R95" s="1"/>
  <c r="Q99"/>
  <c r="R99" s="1"/>
  <c r="Q103"/>
  <c r="R103" s="1"/>
  <c r="Q107"/>
  <c r="R107" s="1"/>
  <c r="Q111"/>
  <c r="R111" s="1"/>
  <c r="Q116"/>
  <c r="R116" s="1"/>
  <c r="Q120"/>
  <c r="R120" s="1"/>
  <c r="Q124"/>
  <c r="R124" s="1"/>
  <c r="Q128"/>
  <c r="R128" s="1"/>
  <c r="Q132"/>
  <c r="R132" s="1"/>
  <c r="S112"/>
  <c r="R112"/>
  <c r="S113"/>
  <c r="U114" s="1"/>
  <c r="R113"/>
  <c r="L10"/>
  <c r="M10"/>
  <c r="L18"/>
  <c r="M18"/>
  <c r="L26"/>
  <c r="M26"/>
  <c r="K5"/>
  <c r="M5" s="1"/>
  <c r="L13"/>
  <c r="M13"/>
  <c r="L25"/>
  <c r="M25"/>
  <c r="L4"/>
  <c r="M4"/>
  <c r="L8"/>
  <c r="M8"/>
  <c r="L12"/>
  <c r="M12"/>
  <c r="L16"/>
  <c r="M16"/>
  <c r="L20"/>
  <c r="M20"/>
  <c r="L24"/>
  <c r="M24"/>
  <c r="L6"/>
  <c r="M6"/>
  <c r="L14"/>
  <c r="M14"/>
  <c r="L22"/>
  <c r="M22"/>
  <c r="L9"/>
  <c r="M9"/>
  <c r="L17"/>
  <c r="M17"/>
  <c r="L21"/>
  <c r="M21"/>
  <c r="L7"/>
  <c r="M7"/>
  <c r="L11"/>
  <c r="M11"/>
  <c r="L15"/>
  <c r="M15"/>
  <c r="L19"/>
  <c r="M19"/>
  <c r="L23"/>
  <c r="M23"/>
  <c r="L3"/>
  <c r="K136"/>
  <c r="G136"/>
  <c r="F136"/>
  <c r="R3" l="1"/>
  <c r="S64"/>
  <c r="S110"/>
  <c r="S84"/>
  <c r="S99"/>
  <c r="S86"/>
  <c r="S75"/>
  <c r="S125"/>
  <c r="S53"/>
  <c r="S47"/>
  <c r="S36"/>
  <c r="S46"/>
  <c r="S49"/>
  <c r="S101"/>
  <c r="S132"/>
  <c r="S67"/>
  <c r="S48"/>
  <c r="S37"/>
  <c r="S130"/>
  <c r="S107"/>
  <c r="S27"/>
  <c r="S109"/>
  <c r="S119"/>
  <c r="S54"/>
  <c r="S100"/>
  <c r="S65"/>
  <c r="S78"/>
  <c r="S31"/>
  <c r="S91"/>
  <c r="S59"/>
  <c r="S32"/>
  <c r="S85"/>
  <c r="S135"/>
  <c r="S102"/>
  <c r="S70"/>
  <c r="S38"/>
  <c r="S129"/>
  <c r="S68"/>
  <c r="S97"/>
  <c r="S33"/>
  <c r="S116"/>
  <c r="S83"/>
  <c r="S43"/>
  <c r="S80"/>
  <c r="S126"/>
  <c r="S69"/>
  <c r="S127"/>
  <c r="S94"/>
  <c r="S62"/>
  <c r="S30"/>
  <c r="S108"/>
  <c r="S52"/>
  <c r="S81"/>
  <c r="S124"/>
  <c r="S96"/>
  <c r="Q18"/>
  <c r="R18" s="1"/>
  <c r="Q12"/>
  <c r="R12" s="1"/>
  <c r="Q4"/>
  <c r="R4" s="1"/>
  <c r="Q13"/>
  <c r="R13" s="1"/>
  <c r="Q19"/>
  <c r="R19" s="1"/>
  <c r="Q11"/>
  <c r="R11" s="1"/>
  <c r="Q21"/>
  <c r="R21" s="1"/>
  <c r="Q9"/>
  <c r="R9" s="1"/>
  <c r="Q14"/>
  <c r="R14" s="1"/>
  <c r="Q24"/>
  <c r="R24" s="1"/>
  <c r="Q16"/>
  <c r="R16" s="1"/>
  <c r="Q8"/>
  <c r="R8" s="1"/>
  <c r="Q25"/>
  <c r="R25" s="1"/>
  <c r="Q5"/>
  <c r="R5" s="1"/>
  <c r="Q23"/>
  <c r="R23" s="1"/>
  <c r="Q15"/>
  <c r="R15" s="1"/>
  <c r="Q7"/>
  <c r="R7" s="1"/>
  <c r="Q17"/>
  <c r="R17" s="1"/>
  <c r="Q22"/>
  <c r="R22" s="1"/>
  <c r="Q6"/>
  <c r="R6" s="1"/>
  <c r="Q20"/>
  <c r="R20" s="1"/>
  <c r="Q26"/>
  <c r="R26" s="1"/>
  <c r="Q10"/>
  <c r="R10" s="1"/>
  <c r="S128"/>
  <c r="S120"/>
  <c r="S111"/>
  <c r="S103"/>
  <c r="S95"/>
  <c r="S87"/>
  <c r="S79"/>
  <c r="S71"/>
  <c r="S63"/>
  <c r="S51"/>
  <c r="S35"/>
  <c r="S133"/>
  <c r="S121"/>
  <c r="S88"/>
  <c r="S72"/>
  <c r="S56"/>
  <c r="S40"/>
  <c r="S134"/>
  <c r="S118"/>
  <c r="S105"/>
  <c r="S93"/>
  <c r="S77"/>
  <c r="S61"/>
  <c r="S45"/>
  <c r="S29"/>
  <c r="S131"/>
  <c r="S123"/>
  <c r="S115"/>
  <c r="S106"/>
  <c r="S98"/>
  <c r="S90"/>
  <c r="S82"/>
  <c r="S74"/>
  <c r="S66"/>
  <c r="S58"/>
  <c r="S50"/>
  <c r="S42"/>
  <c r="S34"/>
  <c r="S55"/>
  <c r="S39"/>
  <c r="S3"/>
  <c r="S117"/>
  <c r="S104"/>
  <c r="S92"/>
  <c r="S76"/>
  <c r="S60"/>
  <c r="S44"/>
  <c r="S28"/>
  <c r="S122"/>
  <c r="S89"/>
  <c r="S73"/>
  <c r="S57"/>
  <c r="S41"/>
  <c r="L5"/>
  <c r="L136" s="1"/>
  <c r="M136"/>
  <c r="D136"/>
  <c r="E136"/>
  <c r="Q136" l="1"/>
  <c r="R136"/>
  <c r="S23"/>
  <c r="S21"/>
  <c r="S10"/>
  <c r="S20"/>
  <c r="S25"/>
  <c r="S7"/>
  <c r="S14"/>
  <c r="S18"/>
  <c r="S19"/>
  <c r="S22"/>
  <c r="S16"/>
  <c r="S4"/>
  <c r="S26"/>
  <c r="S6"/>
  <c r="S17"/>
  <c r="S15"/>
  <c r="S5"/>
  <c r="S8"/>
  <c r="S24"/>
  <c r="S9"/>
  <c r="S11"/>
  <c r="S13"/>
  <c r="S12"/>
  <c r="E157" i="3"/>
  <c r="S136" i="4" l="1"/>
  <c r="E556" i="2"/>
  <c r="E3" i="1" l="1"/>
</calcChain>
</file>

<file path=xl/sharedStrings.xml><?xml version="1.0" encoding="utf-8"?>
<sst xmlns="http://schemas.openxmlformats.org/spreadsheetml/2006/main" count="3623" uniqueCount="1231">
  <si>
    <t>Registrar ID</t>
  </si>
  <si>
    <t>Registrar Name</t>
  </si>
  <si>
    <t>EA_Code</t>
  </si>
  <si>
    <t>EA Name</t>
  </si>
  <si>
    <t>Aadhaar_Generated</t>
  </si>
  <si>
    <t>132</t>
  </si>
  <si>
    <t>Govt of Kerala</t>
  </si>
  <si>
    <t>2003</t>
  </si>
  <si>
    <t>Akshaya</t>
  </si>
  <si>
    <t>Grand Total</t>
  </si>
  <si>
    <t>Aadhaar Generated</t>
  </si>
  <si>
    <t>000</t>
  </si>
  <si>
    <t>UIDAI-Registrar</t>
  </si>
  <si>
    <t>0000</t>
  </si>
  <si>
    <t>UIDAI-EA</t>
  </si>
  <si>
    <t>0002</t>
  </si>
  <si>
    <t>RO Bangalore</t>
  </si>
  <si>
    <t>0003</t>
  </si>
  <si>
    <t>RO Chandigarh</t>
  </si>
  <si>
    <t>0004</t>
  </si>
  <si>
    <t>RO Delhi</t>
  </si>
  <si>
    <t>0005</t>
  </si>
  <si>
    <t>RO Hyderabad</t>
  </si>
  <si>
    <t>0007</t>
  </si>
  <si>
    <t>RO Guwahati</t>
  </si>
  <si>
    <t>0008</t>
  </si>
  <si>
    <t>RO Ranchi</t>
  </si>
  <si>
    <t>0009</t>
  </si>
  <si>
    <t>Tech Centre</t>
  </si>
  <si>
    <t>0010</t>
  </si>
  <si>
    <t>RO Mumbai</t>
  </si>
  <si>
    <t>101</t>
  </si>
  <si>
    <t>Jammu and Kashmir Bank</t>
  </si>
  <si>
    <t>0101</t>
  </si>
  <si>
    <t>J &amp; K Bank</t>
  </si>
  <si>
    <t>102</t>
  </si>
  <si>
    <t>Govt of Himachal Pradesh</t>
  </si>
  <si>
    <t>0102</t>
  </si>
  <si>
    <t>Department of IT, Govt. of HP</t>
  </si>
  <si>
    <t>103</t>
  </si>
  <si>
    <t>FCS Govt of Punjab</t>
  </si>
  <si>
    <t>0103</t>
  </si>
  <si>
    <t>Punjab State Child Protection Society of Department of Social Security and Women &amp; Child Developmen</t>
  </si>
  <si>
    <t>0972</t>
  </si>
  <si>
    <t>Department of Health &amp; Family Welfare, Punjab</t>
  </si>
  <si>
    <t>2059</t>
  </si>
  <si>
    <t>District Sukhmani Society Fatehgarh Sahib Punjab</t>
  </si>
  <si>
    <t>2060</t>
  </si>
  <si>
    <t>District Sukhmani Society Fazilka Punjab</t>
  </si>
  <si>
    <t>2064</t>
  </si>
  <si>
    <t>District Sukhmani Society For Citizen Services Mansa Punjab</t>
  </si>
  <si>
    <t>2070</t>
  </si>
  <si>
    <t>District Sukhmani Society Sangrur Punjab</t>
  </si>
  <si>
    <t>2309</t>
  </si>
  <si>
    <t>Punjab State e- Governance Society</t>
  </si>
  <si>
    <t>106</t>
  </si>
  <si>
    <t>FCR Govt of Haryana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</si>
  <si>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</si>
  <si>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</si>
  <si>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</si>
  <si>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</si>
  <si>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</si>
  <si>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</si>
  <si>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</si>
  <si>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</si>
  <si>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</si>
  <si>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</si>
  <si>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</si>
  <si>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</si>
  <si>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</si>
  <si>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</si>
  <si>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</si>
  <si>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</si>
  <si>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</si>
  <si>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</si>
  <si>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</si>
  <si>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</si>
  <si>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</si>
  <si>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</si>
  <si>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</si>
  <si>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</si>
  <si>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</si>
  <si>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</si>
  <si>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</si>
  <si>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</si>
  <si>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</si>
  <si>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</si>
  <si>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</si>
  <si>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</si>
  <si>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</si>
  <si>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</si>
  <si>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</si>
  <si>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</si>
  <si>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</si>
  <si>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</si>
  <si>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</si>
  <si>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</si>
  <si>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</si>
  <si>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Dept of ITC Govt of Rajasthan</t>
  </si>
  <si>
    <t>1042</t>
  </si>
  <si>
    <t>COMTECH INSTITUTE OFTECHNOLOGY</t>
  </si>
  <si>
    <t>1142</t>
  </si>
  <si>
    <t xml:space="preserve">OSWAL COMPUTERS &amp; CONSULTANTS </t>
  </si>
  <si>
    <t>1420</t>
  </si>
  <si>
    <t>MEGHA VINCOM PVT LTD</t>
  </si>
  <si>
    <t>1439</t>
  </si>
  <si>
    <t>M/s Sanish Choudhary</t>
  </si>
  <si>
    <t>1526</t>
  </si>
  <si>
    <t>SVG Express Services Pvt Ltd</t>
  </si>
  <si>
    <t>2036</t>
  </si>
  <si>
    <t>AKSH OPTIFIBRE LIMITED</t>
  </si>
  <si>
    <t>2091</t>
  </si>
  <si>
    <t>Rajcomp Info Services Ltd</t>
  </si>
  <si>
    <t>110</t>
  </si>
  <si>
    <t>Rural Development Dept, Govt. of Bihar</t>
  </si>
  <si>
    <t>1040</t>
  </si>
  <si>
    <t>Computer LAB</t>
  </si>
  <si>
    <t>1124</t>
  </si>
  <si>
    <t>MKS Enterprises</t>
  </si>
  <si>
    <t>1307</t>
  </si>
  <si>
    <t>Urmila Info solution</t>
  </si>
  <si>
    <t>1445</t>
  </si>
  <si>
    <t>Orion Security Solutions Private Ltd</t>
  </si>
  <si>
    <t>1488</t>
  </si>
  <si>
    <t>Sarvalabh Global Foundation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</si>
  <si>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</si>
  <si>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</si>
  <si>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</si>
  <si>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</si>
  <si>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</si>
  <si>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</si>
  <si>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2179</t>
  </si>
  <si>
    <t>District Magistrate &amp; Collector, West Tripura District</t>
  </si>
  <si>
    <t>2180</t>
  </si>
  <si>
    <t>District Magistrate &amp; Collector,Sepahijala District</t>
  </si>
  <si>
    <t>2181</t>
  </si>
  <si>
    <t>District Magistrate &amp; Collector, Khowai District</t>
  </si>
  <si>
    <t>2182</t>
  </si>
  <si>
    <t>District Magistrate &amp; Collector, Gomati District</t>
  </si>
  <si>
    <t>2183</t>
  </si>
  <si>
    <t>District Magistrate &amp; Collector, South Tripura</t>
  </si>
  <si>
    <t>2184</t>
  </si>
  <si>
    <t>District Magistrate &amp; Collector, Unakoti  District</t>
  </si>
  <si>
    <t>2185</t>
  </si>
  <si>
    <t>District Magistrate &amp; Collector, NorthTripura District</t>
  </si>
  <si>
    <t>2186</t>
  </si>
  <si>
    <t>District Magistrate &amp;  Collector, Dhalai District</t>
  </si>
  <si>
    <t>124</t>
  </si>
  <si>
    <t>Govt of Gujarat</t>
  </si>
  <si>
    <t>2115</t>
  </si>
  <si>
    <t>UID e-Seva Society,Ahmedabad</t>
  </si>
  <si>
    <t>2116</t>
  </si>
  <si>
    <t>E-Seva Society,Amreli</t>
  </si>
  <si>
    <t>2117</t>
  </si>
  <si>
    <t>Dist E-seva Society,Anand</t>
  </si>
  <si>
    <t>2118</t>
  </si>
  <si>
    <t>E-Seva Society Arvalli</t>
  </si>
  <si>
    <t>2119</t>
  </si>
  <si>
    <t>Jilla E-seva Society,Banaskantha</t>
  </si>
  <si>
    <t>2120</t>
  </si>
  <si>
    <t>E-Seva Society UID,Bharuch</t>
  </si>
  <si>
    <t>2121</t>
  </si>
  <si>
    <t>E-Seva Society Bhavnagar</t>
  </si>
  <si>
    <t>2122</t>
  </si>
  <si>
    <t>District e-Seva Society,Botad</t>
  </si>
  <si>
    <t>2123</t>
  </si>
  <si>
    <t>e-Seva Society, Chhotaudepur</t>
  </si>
  <si>
    <t>2124</t>
  </si>
  <si>
    <t>Jilla E-seva Sadan, Dahod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</si>
  <si>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</si>
  <si>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</si>
  <si>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</si>
  <si>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</si>
  <si>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</si>
  <si>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</si>
  <si>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</si>
  <si>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</si>
  <si>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</si>
  <si>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E Seva Society UID Kheda,Nadiad</t>
  </si>
  <si>
    <t>2130</t>
  </si>
  <si>
    <t>Dist. E-seva Society,Morbi</t>
  </si>
  <si>
    <t>2131</t>
  </si>
  <si>
    <t>District E-Seva Society,Navsari</t>
  </si>
  <si>
    <t>2132</t>
  </si>
  <si>
    <t>District E-Seva Society,Panchmahals,Godhra</t>
  </si>
  <si>
    <t>2133</t>
  </si>
  <si>
    <t>E-Seva Society UID Patan</t>
  </si>
  <si>
    <t>2134</t>
  </si>
  <si>
    <t>Jilla E-Seva Society,Rajkot</t>
  </si>
  <si>
    <t>2135</t>
  </si>
  <si>
    <t>Jilla E-Seva Society,Sabarkantha</t>
  </si>
  <si>
    <t>2136</t>
  </si>
  <si>
    <t>2137</t>
  </si>
  <si>
    <t>E-Seva Society,Surendranagar</t>
  </si>
  <si>
    <t>2138</t>
  </si>
  <si>
    <t>E-Seva Society Collector Office Tapi Vyara</t>
  </si>
  <si>
    <t>2139</t>
  </si>
  <si>
    <t>e-Seva Society,UID,Dang</t>
  </si>
  <si>
    <t>2140</t>
  </si>
  <si>
    <t>Jilla E-Seva Society,Valsad</t>
  </si>
  <si>
    <t>2141</t>
  </si>
  <si>
    <t>Municipal Corporation Ahmedabad</t>
  </si>
  <si>
    <t>2142</t>
  </si>
  <si>
    <t>Municipal Corporation Gandhinagar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</si>
  <si>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</si>
  <si>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</si>
  <si>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</si>
  <si>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</si>
  <si>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</si>
  <si>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</si>
  <si>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2167</t>
  </si>
  <si>
    <t>Jilla e-SEVA society,Gir,Somnath</t>
  </si>
  <si>
    <t>2168</t>
  </si>
  <si>
    <t>District E-Seva Society,Mehsana</t>
  </si>
  <si>
    <t>2169</t>
  </si>
  <si>
    <t>Mahisagar Lunawala</t>
  </si>
  <si>
    <t>2170</t>
  </si>
  <si>
    <t>E-Seva Society Narmada Rajpipla</t>
  </si>
  <si>
    <t>2171</t>
  </si>
  <si>
    <t>E-Seva Society,Porbandar</t>
  </si>
  <si>
    <t>2172</t>
  </si>
  <si>
    <t>Jilla E-Seva Society,Vadodara</t>
  </si>
  <si>
    <t>2173</t>
  </si>
  <si>
    <t>BHAVANAGAR MC</t>
  </si>
  <si>
    <t>2174</t>
  </si>
  <si>
    <t>Jamnagar MC</t>
  </si>
  <si>
    <t>2175</t>
  </si>
  <si>
    <t>Junagadh MC</t>
  </si>
  <si>
    <t>2176</t>
  </si>
  <si>
    <t>Jilla e-SEVA Society,Devbhoomi Dwarka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</si>
  <si>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</si>
  <si>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</si>
  <si>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</si>
  <si>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</si>
  <si>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</si>
  <si>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</si>
  <si>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</si>
  <si>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</si>
  <si>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127</t>
  </si>
  <si>
    <t>Govt of Maharashtra</t>
  </si>
  <si>
    <t>2006</t>
  </si>
  <si>
    <t>Mahaonline Limited</t>
  </si>
  <si>
    <t>129</t>
  </si>
  <si>
    <t xml:space="preserve">Govt of Karnataka </t>
  </si>
  <si>
    <t>0129</t>
  </si>
  <si>
    <t>Centre for e-Governance, GOK</t>
  </si>
  <si>
    <t>2086</t>
  </si>
  <si>
    <t>EDCS GOK</t>
  </si>
  <si>
    <t>130</t>
  </si>
  <si>
    <t>Govt of Goa</t>
  </si>
  <si>
    <t>0130</t>
  </si>
  <si>
    <t>Directorate of Planning, Statistics &amp; Evaluation-Govt of Goa</t>
  </si>
  <si>
    <t>0838</t>
  </si>
  <si>
    <t>Directorate of Women &amp; Child Department, Govt Of Goa</t>
  </si>
  <si>
    <t>2076</t>
  </si>
  <si>
    <t>M/s. Goa Electronics Ltd</t>
  </si>
  <si>
    <t>134</t>
  </si>
  <si>
    <t>UT of Puducherry</t>
  </si>
  <si>
    <t>0134</t>
  </si>
  <si>
    <t>Planning and Research Department</t>
  </si>
  <si>
    <t>135</t>
  </si>
  <si>
    <t>Civil Supplies - A&amp;N Islands</t>
  </si>
  <si>
    <t>1092</t>
  </si>
  <si>
    <t>India Computer Technology</t>
  </si>
  <si>
    <t>138</t>
  </si>
  <si>
    <t>Govt of UT of Chandigarh</t>
  </si>
  <si>
    <t>0138</t>
  </si>
  <si>
    <t>Department of IT, Chandigarh</t>
  </si>
  <si>
    <t>141</t>
  </si>
  <si>
    <t>Secretery IT,J&amp;K</t>
  </si>
  <si>
    <t>1239</t>
  </si>
  <si>
    <t>Chinar Construction Company Prime agency</t>
  </si>
  <si>
    <t>1355</t>
  </si>
  <si>
    <t>COMTECHINFO SOLUTIONS PVT.LTD</t>
  </si>
  <si>
    <t>143</t>
  </si>
  <si>
    <t xml:space="preserve">Odisha Computer Application Center </t>
  </si>
  <si>
    <t>1164</t>
  </si>
  <si>
    <t>SARADA SYSTEMS</t>
  </si>
  <si>
    <t>1178</t>
  </si>
  <si>
    <t>SREI INFRASTRUCTURE FINANCES L</t>
  </si>
  <si>
    <t>1358</t>
  </si>
  <si>
    <t>Bloom Solutions Pvt Ltd</t>
  </si>
  <si>
    <t>145</t>
  </si>
  <si>
    <t>DEPUTY COMMISSIONER TAWANG</t>
  </si>
  <si>
    <t>2543</t>
  </si>
  <si>
    <t>CIRCLE OFFICER TAWANG</t>
  </si>
  <si>
    <t>146</t>
  </si>
  <si>
    <t>DC West Kameng</t>
  </si>
  <si>
    <t>2314</t>
  </si>
  <si>
    <t>Deputy Director of School Education</t>
  </si>
  <si>
    <t>147</t>
  </si>
  <si>
    <t>DC East Kameng</t>
  </si>
  <si>
    <t>2465</t>
  </si>
  <si>
    <t>DEPUTY DIRECTOR OF SCHOOL EDUCATION SEPPA</t>
  </si>
  <si>
    <t>148</t>
  </si>
  <si>
    <t>DC PAPUMPARE</t>
  </si>
  <si>
    <t>2289</t>
  </si>
  <si>
    <t>Circle Officer Toru</t>
  </si>
  <si>
    <t>149</t>
  </si>
  <si>
    <t>DC ITANAGAR CAPITAL COMPLEX</t>
  </si>
  <si>
    <t>2283</t>
  </si>
  <si>
    <t>Extra Assistant Commissioner Itanagar</t>
  </si>
  <si>
    <t>2284</t>
  </si>
  <si>
    <t>Extra Assistant Commissioner Naharlagun</t>
  </si>
  <si>
    <t>150</t>
  </si>
  <si>
    <t>DC LOWER SUBANSIRI</t>
  </si>
  <si>
    <t>2560</t>
  </si>
  <si>
    <t>ADC ZIRO SADAR</t>
  </si>
  <si>
    <t>151</t>
  </si>
  <si>
    <t>D.C. KURUNG KUMEY</t>
  </si>
  <si>
    <t>2507</t>
  </si>
  <si>
    <t>CO, SARLI</t>
  </si>
  <si>
    <t>152</t>
  </si>
  <si>
    <t>DEPUTY COMMISSIONER KRA DAADI</t>
  </si>
  <si>
    <t>2497</t>
  </si>
  <si>
    <t>Office of the CO Palin</t>
  </si>
  <si>
    <t>153</t>
  </si>
  <si>
    <t>DC Upper Subansiri</t>
  </si>
  <si>
    <t>2441</t>
  </si>
  <si>
    <t>DDSE Daporijo</t>
  </si>
  <si>
    <t>154</t>
  </si>
  <si>
    <t>DC Aalo</t>
  </si>
  <si>
    <t>2394</t>
  </si>
  <si>
    <t>DC office Aalo</t>
  </si>
  <si>
    <t>155</t>
  </si>
  <si>
    <t>DC Siang</t>
  </si>
  <si>
    <t>2492</t>
  </si>
  <si>
    <t>CO PANGIN</t>
  </si>
  <si>
    <t>2494</t>
  </si>
  <si>
    <t>EAC PEGING BOTE</t>
  </si>
  <si>
    <t>2495</t>
  </si>
  <si>
    <t>CO REBO PERGING</t>
  </si>
  <si>
    <t>2496</t>
  </si>
  <si>
    <t>CO JOMLO MOBUK</t>
  </si>
  <si>
    <t>2591</t>
  </si>
  <si>
    <t>ADC BOLENG</t>
  </si>
  <si>
    <t>2592</t>
  </si>
  <si>
    <t>ADC RUMGONG</t>
  </si>
  <si>
    <t>2593</t>
  </si>
  <si>
    <t>EAC OFFICE KAYING/CO PAYUM</t>
  </si>
  <si>
    <t>156</t>
  </si>
  <si>
    <t>DC East Siang</t>
  </si>
  <si>
    <t>2348</t>
  </si>
  <si>
    <t>DDSE Pasighat</t>
  </si>
  <si>
    <t>157</t>
  </si>
  <si>
    <t>DC Upper Siang District</t>
  </si>
  <si>
    <t>2382</t>
  </si>
  <si>
    <t>Extra Assistant Commissioner Yingkiong</t>
  </si>
  <si>
    <t>158</t>
  </si>
  <si>
    <t>DC Dibang Valley</t>
  </si>
  <si>
    <t>2365</t>
  </si>
  <si>
    <t>Deptt. Of Economics &amp; Statistics, Anini</t>
  </si>
  <si>
    <t>159</t>
  </si>
  <si>
    <t>DC Lower Dibang</t>
  </si>
  <si>
    <t>2272</t>
  </si>
  <si>
    <t>Circle Officer, Roing1</t>
  </si>
  <si>
    <t>160</t>
  </si>
  <si>
    <t>DC LOHIT</t>
  </si>
  <si>
    <t>2352</t>
  </si>
  <si>
    <t>DDSE Lohit</t>
  </si>
  <si>
    <t>2354</t>
  </si>
  <si>
    <t>CDPO Tezu ICDS</t>
  </si>
  <si>
    <t>2356</t>
  </si>
  <si>
    <t>DFCSO, Tezu</t>
  </si>
  <si>
    <t>161</t>
  </si>
  <si>
    <t>Deputy Commissioner, Anjaw</t>
  </si>
  <si>
    <t>2347</t>
  </si>
  <si>
    <t>DFCSO Anjaw</t>
  </si>
  <si>
    <t>162</t>
  </si>
  <si>
    <t>DC NAMSAI</t>
  </si>
  <si>
    <t>2334</t>
  </si>
  <si>
    <t>EAC FI DA CHONGKHAM</t>
  </si>
  <si>
    <t>2335</t>
  </si>
  <si>
    <t>EAC LEKANG</t>
  </si>
  <si>
    <t>2338</t>
  </si>
  <si>
    <t>CIRCLE OFFICER PIYONG</t>
  </si>
  <si>
    <t>2339</t>
  </si>
  <si>
    <t>DSO STAT NAMSAI</t>
  </si>
  <si>
    <t>163</t>
  </si>
  <si>
    <t>DEPUTY COMMISSIONER CHANGLANG</t>
  </si>
  <si>
    <t>2417</t>
  </si>
  <si>
    <t>2425</t>
  </si>
  <si>
    <t>ADDITIONAL DEPUTY COM JAIRAMPUR</t>
  </si>
  <si>
    <t>2430</t>
  </si>
  <si>
    <t>ADDITIONAL DEPUTY COMMISSIONER  BORDUMSA</t>
  </si>
  <si>
    <t>2431</t>
  </si>
  <si>
    <t>EXTRA ASSISTANT COMMISSIONER DIYUN</t>
  </si>
  <si>
    <t>164</t>
  </si>
  <si>
    <t>DC  Tirap District</t>
  </si>
  <si>
    <t>2362</t>
  </si>
  <si>
    <t>Deptt Of Economics &amp; Statistics Tirap</t>
  </si>
  <si>
    <t>165</t>
  </si>
  <si>
    <t>DC Longding</t>
  </si>
  <si>
    <t>2376</t>
  </si>
  <si>
    <t>Deputy Commissioner, Longding</t>
  </si>
  <si>
    <t>167</t>
  </si>
  <si>
    <t>DY. COMMISSIONER SHAHDARA</t>
  </si>
  <si>
    <t>0167</t>
  </si>
  <si>
    <t>DC SHAHDARA</t>
  </si>
  <si>
    <t>169</t>
  </si>
  <si>
    <t>Rural Development Department Bihar-1</t>
  </si>
  <si>
    <t>1062</t>
  </si>
  <si>
    <t>Emdee Digitronics Pvt.Ltd.</t>
  </si>
  <si>
    <t>1129</t>
  </si>
  <si>
    <t>Nevaeh Technology Pvt. Ltd.</t>
  </si>
  <si>
    <t>206</t>
  </si>
  <si>
    <t>CSC e-Governance Services India Limited</t>
  </si>
  <si>
    <t>0206</t>
  </si>
  <si>
    <t>1012</t>
  </si>
  <si>
    <t>APOnline Limited</t>
  </si>
  <si>
    <t>1215</t>
  </si>
  <si>
    <t>WEBEL TECHNOLOGY LIMITED</t>
  </si>
  <si>
    <t>1457</t>
  </si>
  <si>
    <t>Jeevan Deep Charitable Society</t>
  </si>
  <si>
    <t>2020</t>
  </si>
  <si>
    <t>Vedavaag Systems Limited</t>
  </si>
  <si>
    <t>2029</t>
  </si>
  <si>
    <t>A I Soc for Electronics and Comp Tech</t>
  </si>
  <si>
    <t>2084</t>
  </si>
  <si>
    <t>CHIPS</t>
  </si>
  <si>
    <t>2189</t>
  </si>
  <si>
    <t>CSC SPV</t>
  </si>
  <si>
    <t>2706</t>
  </si>
  <si>
    <t>CSC e Gov</t>
  </si>
  <si>
    <t>207</t>
  </si>
  <si>
    <t>UTI Infrastructure Technology &amp; Services Limited</t>
  </si>
  <si>
    <t>1446</t>
  </si>
  <si>
    <t>Janta Silikon Consortium</t>
  </si>
  <si>
    <t>1491</t>
  </si>
  <si>
    <t>Shubh Enterprises</t>
  </si>
  <si>
    <t>1495</t>
  </si>
  <si>
    <t>Care Educational &amp; Welfare Society</t>
  </si>
  <si>
    <t>1506</t>
  </si>
  <si>
    <t>Sant Naval Institute of Information Technology</t>
  </si>
  <si>
    <t>1561</t>
  </si>
  <si>
    <t>Citizencenter Technologies Pvt Ltd</t>
  </si>
  <si>
    <t>208</t>
  </si>
  <si>
    <t>Tamil Nadu eGovernance Agency</t>
  </si>
  <si>
    <t>1067</t>
  </si>
  <si>
    <t xml:space="preserve">FINANCIAL INFORMATION NETWORK </t>
  </si>
  <si>
    <t>1349</t>
  </si>
  <si>
    <t>UNITED DATA SERVICES PRIVATE LIMITED</t>
  </si>
  <si>
    <t>2192</t>
  </si>
  <si>
    <t>Electronics Corporation of Tamil Nadu Limited</t>
  </si>
  <si>
    <t>2193</t>
  </si>
  <si>
    <t>TAMILNADU ARASU CABLE TV CORPORATION LTD</t>
  </si>
  <si>
    <t>212</t>
  </si>
  <si>
    <t>Commissioner Nagaland</t>
  </si>
  <si>
    <t>2214</t>
  </si>
  <si>
    <t>DC Kohima</t>
  </si>
  <si>
    <t>2218</t>
  </si>
  <si>
    <t>ADC Medziphema</t>
  </si>
  <si>
    <t>2219</t>
  </si>
  <si>
    <t>DC Mokokchung</t>
  </si>
  <si>
    <t>2224</t>
  </si>
  <si>
    <t>DC Tuensang</t>
  </si>
  <si>
    <t>2226</t>
  </si>
  <si>
    <t>SDO Angjangyang</t>
  </si>
  <si>
    <t>2228</t>
  </si>
  <si>
    <t>DC Longleng</t>
  </si>
  <si>
    <t>2229</t>
  </si>
  <si>
    <t>DC Kiphire</t>
  </si>
  <si>
    <t>2231</t>
  </si>
  <si>
    <t>ADC Tizit</t>
  </si>
  <si>
    <t>2232</t>
  </si>
  <si>
    <t>ADC Aboi</t>
  </si>
  <si>
    <t>2234</t>
  </si>
  <si>
    <t>SDO C Chen</t>
  </si>
  <si>
    <t>2235</t>
  </si>
  <si>
    <t>DC Zunheboto</t>
  </si>
  <si>
    <t>2240</t>
  </si>
  <si>
    <t>DC Wokha</t>
  </si>
  <si>
    <t>2241</t>
  </si>
  <si>
    <t>SDO C Ralan</t>
  </si>
  <si>
    <t>2242</t>
  </si>
  <si>
    <t>ADC Tseminyu</t>
  </si>
  <si>
    <t>2244</t>
  </si>
  <si>
    <t>DC Dimapur</t>
  </si>
  <si>
    <t>2245</t>
  </si>
  <si>
    <t>ADC Niuland</t>
  </si>
  <si>
    <t>2246</t>
  </si>
  <si>
    <t>SDO Kuhuboto</t>
  </si>
  <si>
    <t>2249</t>
  </si>
  <si>
    <t>DC  Phek</t>
  </si>
  <si>
    <t>2250</t>
  </si>
  <si>
    <t>ADC Chozuba</t>
  </si>
  <si>
    <t>2257</t>
  </si>
  <si>
    <t>ADC Pungro</t>
  </si>
  <si>
    <t>2258</t>
  </si>
  <si>
    <t>DC Mon</t>
  </si>
  <si>
    <t>2260</t>
  </si>
  <si>
    <t>ADC Naginimora</t>
  </si>
  <si>
    <t>2262</t>
  </si>
  <si>
    <t>SDO Phomching</t>
  </si>
  <si>
    <t>2266</t>
  </si>
  <si>
    <t>DC Peren</t>
  </si>
  <si>
    <t>2267</t>
  </si>
  <si>
    <t>SDO C Jalukie</t>
  </si>
  <si>
    <t>2268</t>
  </si>
  <si>
    <t>ADC Bhandari</t>
  </si>
  <si>
    <t>213</t>
  </si>
  <si>
    <t>Special Secretary Home</t>
  </si>
  <si>
    <t>0213</t>
  </si>
  <si>
    <t>Special Secretary Home,Govt. of Manipur</t>
  </si>
  <si>
    <t>2009</t>
  </si>
  <si>
    <t>Manipur Electronics Dev Corp</t>
  </si>
  <si>
    <t>2010</t>
  </si>
  <si>
    <t>In Media Computer Services LLP</t>
  </si>
  <si>
    <t>214</t>
  </si>
  <si>
    <t>Govt. of Mizoram</t>
  </si>
  <si>
    <t>2206</t>
  </si>
  <si>
    <t>Deputy Commissioner, Aizawl</t>
  </si>
  <si>
    <t>2207</t>
  </si>
  <si>
    <t>DC Lunglei</t>
  </si>
  <si>
    <t>2208</t>
  </si>
  <si>
    <t>DC Siaha</t>
  </si>
  <si>
    <t>2209</t>
  </si>
  <si>
    <t>D.C. Champhai</t>
  </si>
  <si>
    <t>2210</t>
  </si>
  <si>
    <t>Deputy Commissioner,Kolasib</t>
  </si>
  <si>
    <t>2211</t>
  </si>
  <si>
    <t>DC Serchhip</t>
  </si>
  <si>
    <t>2212</t>
  </si>
  <si>
    <t>Deputy Commissioner, Lawngtlai</t>
  </si>
  <si>
    <t>2213</t>
  </si>
  <si>
    <t>DC Mamit</t>
  </si>
  <si>
    <t>217</t>
  </si>
  <si>
    <t>DIT Lakshadweep</t>
  </si>
  <si>
    <t>0217</t>
  </si>
  <si>
    <t>218</t>
  </si>
  <si>
    <t>General Administration Department</t>
  </si>
  <si>
    <t>1020</t>
  </si>
  <si>
    <t>AVVAS INFOTECH PVT  LTD</t>
  </si>
  <si>
    <t>219</t>
  </si>
  <si>
    <t>Social Welfare Department, Govt of Mizoram</t>
  </si>
  <si>
    <t>2512</t>
  </si>
  <si>
    <t>Aizawl Urban CDPO</t>
  </si>
  <si>
    <t>601</t>
  </si>
  <si>
    <t>Bank of Baroda</t>
  </si>
  <si>
    <t>1469</t>
  </si>
  <si>
    <t>Twinstar Industries Ltd.</t>
  </si>
  <si>
    <t>602</t>
  </si>
  <si>
    <t>Bank Of India</t>
  </si>
  <si>
    <t>1047</t>
  </si>
  <si>
    <t xml:space="preserve">DATASOFT COMPUTER SERVICES(P) </t>
  </si>
  <si>
    <t>1071</t>
  </si>
  <si>
    <t>Frontech Systems Pvt Ltd</t>
  </si>
  <si>
    <t>1149</t>
  </si>
  <si>
    <t>PROTEX COMPUTER PVT LTD</t>
  </si>
  <si>
    <t>1208</t>
  </si>
  <si>
    <t>VEETECHNOLOGIES PVT. LTD</t>
  </si>
  <si>
    <t>604</t>
  </si>
  <si>
    <t>Corporation Bank</t>
  </si>
  <si>
    <t>1088</t>
  </si>
  <si>
    <t>IAP COMPANY Pvt. Ltd</t>
  </si>
  <si>
    <t>1300</t>
  </si>
  <si>
    <t>Transline Technologies P Ltd</t>
  </si>
  <si>
    <t>1437</t>
  </si>
  <si>
    <t>77 Infosystems Pvt Ltd</t>
  </si>
  <si>
    <t>1542</t>
  </si>
  <si>
    <t>HI-TECH CONTROLS</t>
  </si>
  <si>
    <t>1544</t>
  </si>
  <si>
    <t>Munish Kumar Bansal Contractor</t>
  </si>
  <si>
    <t>1556</t>
  </si>
  <si>
    <t>SKY KING</t>
  </si>
  <si>
    <t>1565</t>
  </si>
  <si>
    <t>RS ENTERPRISES</t>
  </si>
  <si>
    <t>607</t>
  </si>
  <si>
    <t>Punjab National Bank</t>
  </si>
  <si>
    <t>1058</t>
  </si>
  <si>
    <t>Eagle Software India Pvt. Ltd</t>
  </si>
  <si>
    <t>1308</t>
  </si>
  <si>
    <t>Vayam technologies Ltd</t>
  </si>
  <si>
    <t>608</t>
  </si>
  <si>
    <t>State Bank of India</t>
  </si>
  <si>
    <t>1416</t>
  </si>
  <si>
    <t>Utility Forms Pvt Ltd</t>
  </si>
  <si>
    <t>610</t>
  </si>
  <si>
    <t>Union Bank</t>
  </si>
  <si>
    <t>1171</t>
  </si>
  <si>
    <t>Smart Chip Limited</t>
  </si>
  <si>
    <t>1207</t>
  </si>
  <si>
    <t>Vakrangee Softwares Limited</t>
  </si>
  <si>
    <t>611</t>
  </si>
  <si>
    <t>Canara Bank</t>
  </si>
  <si>
    <t>1405</t>
  </si>
  <si>
    <t>Ojus Healthcare Private Limited</t>
  </si>
  <si>
    <t>2017</t>
  </si>
  <si>
    <t>Karvy Data Management Services</t>
  </si>
  <si>
    <t>614</t>
  </si>
  <si>
    <t>Punjab and Sind Bank</t>
  </si>
  <si>
    <t>1119</t>
  </si>
  <si>
    <t>Matrix Processing House</t>
  </si>
  <si>
    <t>615</t>
  </si>
  <si>
    <t>Allahabad Bank</t>
  </si>
  <si>
    <t>618</t>
  </si>
  <si>
    <t>DENA BANK</t>
  </si>
  <si>
    <t>1018</t>
  </si>
  <si>
    <t>ATISHAY INFOTECH PVT. LTD.</t>
  </si>
  <si>
    <t>1025</t>
  </si>
  <si>
    <t>Blue Circle Instrument</t>
  </si>
  <si>
    <t>1028</t>
  </si>
  <si>
    <t>CALANCE SOFTWARE PRIVATE LTD</t>
  </si>
  <si>
    <t>1213</t>
  </si>
  <si>
    <t>VISION COMPTECH INTEGRATOR LTD</t>
  </si>
  <si>
    <t>1218</t>
  </si>
  <si>
    <t>Wipro Ltd</t>
  </si>
  <si>
    <t>1221</t>
  </si>
  <si>
    <t>Nielsen  India  Private Limited</t>
  </si>
  <si>
    <t>1249</t>
  </si>
  <si>
    <t xml:space="preserve">Gujarat Infotech Ltd. </t>
  </si>
  <si>
    <t>1293</t>
  </si>
  <si>
    <t>Silver Touch Technologies Ltd</t>
  </si>
  <si>
    <t>1338</t>
  </si>
  <si>
    <t>Netlink software Pvt Ltd</t>
  </si>
  <si>
    <t>1366</t>
  </si>
  <si>
    <t>NVR &amp; ASSOCIATES LIMITED</t>
  </si>
  <si>
    <t>1385</t>
  </si>
  <si>
    <t>SoftAge Information Technology Limited</t>
  </si>
  <si>
    <t>1390</t>
  </si>
  <si>
    <t>M/S STAR DATA CENTRE</t>
  </si>
  <si>
    <t>1402</t>
  </si>
  <si>
    <t>A-Onerealtors Pvt Ltd</t>
  </si>
  <si>
    <t>1408</t>
  </si>
  <si>
    <t>Zephyr System Pvt.Ltd.</t>
  </si>
  <si>
    <t>1412</t>
  </si>
  <si>
    <t>Sixth Dimension Project Solutions Ltd</t>
  </si>
  <si>
    <t>1421</t>
  </si>
  <si>
    <t>Asha Security Guard Services</t>
  </si>
  <si>
    <t>1424</t>
  </si>
  <si>
    <t>VAP INFOSOLUTIONS</t>
  </si>
  <si>
    <t>1425</t>
  </si>
  <si>
    <t>APEX Services</t>
  </si>
  <si>
    <t>1427</t>
  </si>
  <si>
    <t>Virinchi Technologies Ltd</t>
  </si>
  <si>
    <t>1434</t>
  </si>
  <si>
    <t>Lankipalli Integrated Services Private Limited</t>
  </si>
  <si>
    <t>1447</t>
  </si>
  <si>
    <t>Ecartes Technology Pvt. Ltd</t>
  </si>
  <si>
    <t>1448</t>
  </si>
  <si>
    <t>M2C Private Solution</t>
  </si>
  <si>
    <t>1450</t>
  </si>
  <si>
    <t>Yash Ornaments Pvt. Ltd</t>
  </si>
  <si>
    <t>1453</t>
  </si>
  <si>
    <t>Advent Infomax Private Ltd</t>
  </si>
  <si>
    <t>1461</t>
  </si>
  <si>
    <t>Asray Gram</t>
  </si>
  <si>
    <t>1465</t>
  </si>
  <si>
    <t>Apnatech Consultancy Services Pvt Ltd</t>
  </si>
  <si>
    <t>1467</t>
  </si>
  <si>
    <t>Akhil Bhartiya Majdoor Shiksha Sewa Samiti</t>
  </si>
  <si>
    <t>1468</t>
  </si>
  <si>
    <t>Mahamritunjay Traders</t>
  </si>
  <si>
    <t>1504</t>
  </si>
  <si>
    <t>Organisation for Development Integrated Social &amp; Health Action, ODISHA</t>
  </si>
  <si>
    <t>1524</t>
  </si>
  <si>
    <t>United Telecoms Ltd</t>
  </si>
  <si>
    <t>2008</t>
  </si>
  <si>
    <t>Om Softwares</t>
  </si>
  <si>
    <t>2077</t>
  </si>
  <si>
    <t>M/s Gold Square Builders &amp; Promoters Pvt. Ltd.</t>
  </si>
  <si>
    <t>2079</t>
  </si>
  <si>
    <t>Make India Smart Private Limited</t>
  </si>
  <si>
    <t>619</t>
  </si>
  <si>
    <t>Vijaya Bank</t>
  </si>
  <si>
    <t>0619</t>
  </si>
  <si>
    <t>1569</t>
  </si>
  <si>
    <t>TRANSACTION ANALYSTS INDIA PVT LTD</t>
  </si>
  <si>
    <t>620</t>
  </si>
  <si>
    <t>UCO BANK</t>
  </si>
  <si>
    <t>0620</t>
  </si>
  <si>
    <t>1564</t>
  </si>
  <si>
    <t>Kyros soft Tech Ltd</t>
  </si>
  <si>
    <t>623</t>
  </si>
  <si>
    <t>Andhra Bank</t>
  </si>
  <si>
    <t>0623</t>
  </si>
  <si>
    <t>2739</t>
  </si>
  <si>
    <t xml:space="preserve">Chaitanya Godavari Grameen Bank </t>
  </si>
  <si>
    <t>628</t>
  </si>
  <si>
    <t>KotakMahindra Bank</t>
  </si>
  <si>
    <t>0628</t>
  </si>
  <si>
    <t>Kotak Mahindra Bank</t>
  </si>
  <si>
    <t>1325</t>
  </si>
  <si>
    <t>Alankit Limited</t>
  </si>
  <si>
    <t>629</t>
  </si>
  <si>
    <t>Lakshmi Vilas Bank</t>
  </si>
  <si>
    <t>1118</t>
  </si>
  <si>
    <t>MARS Telecom Systems Pvt Ltd</t>
  </si>
  <si>
    <t>630</t>
  </si>
  <si>
    <t>Bandhan Bank Ltd</t>
  </si>
  <si>
    <t>0630</t>
  </si>
  <si>
    <t>631</t>
  </si>
  <si>
    <t xml:space="preserve">Catholic Syrian Bank   </t>
  </si>
  <si>
    <t>0631</t>
  </si>
  <si>
    <t>CatholicSyrian Bank</t>
  </si>
  <si>
    <t>632</t>
  </si>
  <si>
    <t xml:space="preserve">City Union Bank Limited        </t>
  </si>
  <si>
    <t>0632</t>
  </si>
  <si>
    <t xml:space="preserve">CityUnion Bank Limited  </t>
  </si>
  <si>
    <t>633</t>
  </si>
  <si>
    <t>DCB Bank</t>
  </si>
  <si>
    <t>0633</t>
  </si>
  <si>
    <t>DCB Bank Ltd</t>
  </si>
  <si>
    <t>634</t>
  </si>
  <si>
    <t>Federal Bank</t>
  </si>
  <si>
    <t>0634</t>
  </si>
  <si>
    <t>635</t>
  </si>
  <si>
    <t>HDFC Bank Limited</t>
  </si>
  <si>
    <t>0635</t>
  </si>
  <si>
    <t>636</t>
  </si>
  <si>
    <t>ICICI Bank Limited</t>
  </si>
  <si>
    <t>0636</t>
  </si>
  <si>
    <t>ICICI Bank Ltd</t>
  </si>
  <si>
    <t>1502</t>
  </si>
  <si>
    <t>Indotech Engineering Products</t>
  </si>
  <si>
    <t>637</t>
  </si>
  <si>
    <t>IDFC BANK LIMITED</t>
  </si>
  <si>
    <t>0637</t>
  </si>
  <si>
    <t>638</t>
  </si>
  <si>
    <t>IndusInd Bank</t>
  </si>
  <si>
    <t>0638</t>
  </si>
  <si>
    <t>IndusInd Bank Limited</t>
  </si>
  <si>
    <t>639</t>
  </si>
  <si>
    <t>Karnataka Bank</t>
  </si>
  <si>
    <t>0639</t>
  </si>
  <si>
    <t>640</t>
  </si>
  <si>
    <t xml:space="preserve">Karur Vysya Bank </t>
  </si>
  <si>
    <t>0640</t>
  </si>
  <si>
    <t xml:space="preserve">KarurVysya Bank  </t>
  </si>
  <si>
    <t>1498</t>
  </si>
  <si>
    <t>Abha Systems And Consultancy</t>
  </si>
  <si>
    <t>1528</t>
  </si>
  <si>
    <t>SRM Education And Social Welfare Society</t>
  </si>
  <si>
    <t>641</t>
  </si>
  <si>
    <t>The Nainital Bank Ltd</t>
  </si>
  <si>
    <t>0641</t>
  </si>
  <si>
    <t>The Nainital Bank Limited</t>
  </si>
  <si>
    <t>1563</t>
  </si>
  <si>
    <t>M/s AFORESERVE.COM LTD</t>
  </si>
  <si>
    <t>642</t>
  </si>
  <si>
    <t>RBL Bank Limited</t>
  </si>
  <si>
    <t>0642</t>
  </si>
  <si>
    <t>643</t>
  </si>
  <si>
    <t>South Indian Bank</t>
  </si>
  <si>
    <t>0643</t>
  </si>
  <si>
    <t>2043</t>
  </si>
  <si>
    <t>SNR Edatas Pvt Ltd</t>
  </si>
  <si>
    <t>644</t>
  </si>
  <si>
    <t>Tamil Nadu Mercantile Bank</t>
  </si>
  <si>
    <t>0644</t>
  </si>
  <si>
    <t>645</t>
  </si>
  <si>
    <t>Dhanlaxmi Bank</t>
  </si>
  <si>
    <t>0645</t>
  </si>
  <si>
    <t>646</t>
  </si>
  <si>
    <t>YES Bank Limited</t>
  </si>
  <si>
    <t>0646</t>
  </si>
  <si>
    <t>647</t>
  </si>
  <si>
    <t>Axis Bank Ltd</t>
  </si>
  <si>
    <t>0647</t>
  </si>
  <si>
    <t>648</t>
  </si>
  <si>
    <t>Bank of Baroda_New_648</t>
  </si>
  <si>
    <t>0648</t>
  </si>
  <si>
    <t>1508</t>
  </si>
  <si>
    <t>AISECT Limited</t>
  </si>
  <si>
    <t>649</t>
  </si>
  <si>
    <t>Bank of India_New_649</t>
  </si>
  <si>
    <t>0649</t>
  </si>
  <si>
    <t>Bank of India</t>
  </si>
  <si>
    <t>650</t>
  </si>
  <si>
    <t>Central Bank of India_New_650</t>
  </si>
  <si>
    <t>0650</t>
  </si>
  <si>
    <t>CENTRAL BANK OF INDIA</t>
  </si>
  <si>
    <t>1451</t>
  </si>
  <si>
    <t>Raj Construction Co.</t>
  </si>
  <si>
    <t>1492</t>
  </si>
  <si>
    <t>IPS e Services Pvt Ltd</t>
  </si>
  <si>
    <t>2767</t>
  </si>
  <si>
    <t>Uttarbanga Kshetriya Gramin Bank</t>
  </si>
  <si>
    <t>651</t>
  </si>
  <si>
    <t>Indian Bank_New_651</t>
  </si>
  <si>
    <t>0651</t>
  </si>
  <si>
    <t>Indian Bank</t>
  </si>
  <si>
    <t>652</t>
  </si>
  <si>
    <t>ORIENTAL BANK OF COMMERCE_NEW_652</t>
  </si>
  <si>
    <t>0652</t>
  </si>
  <si>
    <t>Oriental Bank of Commerce</t>
  </si>
  <si>
    <t>1429</t>
  </si>
  <si>
    <t>Radiant Haroti Industries India Ltd</t>
  </si>
  <si>
    <t>1525</t>
  </si>
  <si>
    <t>PRADIK IMPEX PRIVATE LIMITED</t>
  </si>
  <si>
    <t>1560</t>
  </si>
  <si>
    <t>SUNNY CONTRACTORS &amp; ENGINEERS PVT LTD</t>
  </si>
  <si>
    <t>653</t>
  </si>
  <si>
    <t>Punjab National Bank_NEW_653</t>
  </si>
  <si>
    <t>0653</t>
  </si>
  <si>
    <t>654</t>
  </si>
  <si>
    <t>STATE BANK OF INDIA_New_654</t>
  </si>
  <si>
    <t>0654</t>
  </si>
  <si>
    <t>2740</t>
  </si>
  <si>
    <t>Andhra Pradesh Grameena Vikas Bank</t>
  </si>
  <si>
    <t>2742</t>
  </si>
  <si>
    <t>CHHATTISGARH RAJYA  GRAMIN BANK</t>
  </si>
  <si>
    <t>2745</t>
  </si>
  <si>
    <t>Langpi Dehangi Rural Bank</t>
  </si>
  <si>
    <t>2746</t>
  </si>
  <si>
    <t>MADHYANCHAL GRAMIN BANK</t>
  </si>
  <si>
    <t>2747</t>
  </si>
  <si>
    <t>MALWA GRAMIN BANK</t>
  </si>
  <si>
    <t>2751</t>
  </si>
  <si>
    <t>PURVANCHAL BANK</t>
  </si>
  <si>
    <t>2752</t>
  </si>
  <si>
    <t>RAJASTHAN MARUDHARA GRAMIN BANK</t>
  </si>
  <si>
    <t>2753</t>
  </si>
  <si>
    <t>SAURASHTRA GRAMIN BANK</t>
  </si>
  <si>
    <t>2754</t>
  </si>
  <si>
    <t>TELANGANA GRAMEENA BANK</t>
  </si>
  <si>
    <t>2755</t>
  </si>
  <si>
    <t>UTKAL GRAMEEN BANK</t>
  </si>
  <si>
    <t>655</t>
  </si>
  <si>
    <t>United Bank Of India_New_655</t>
  </si>
  <si>
    <t>0655</t>
  </si>
  <si>
    <t>United Bank Of India</t>
  </si>
  <si>
    <t>656</t>
  </si>
  <si>
    <t>Union Bank Of India_New_656</t>
  </si>
  <si>
    <t>0656</t>
  </si>
  <si>
    <t>Union Bank Of INDIA</t>
  </si>
  <si>
    <t>657</t>
  </si>
  <si>
    <t>Canara Bank_New_657</t>
  </si>
  <si>
    <t>0657</t>
  </si>
  <si>
    <t>CANARA BANK</t>
  </si>
  <si>
    <t>1509</t>
  </si>
  <si>
    <t>Compro Systems &amp; Services</t>
  </si>
  <si>
    <t>658</t>
  </si>
  <si>
    <t>Syndicate Bank_New_658</t>
  </si>
  <si>
    <t>0658</t>
  </si>
  <si>
    <t>Syndicate Bank</t>
  </si>
  <si>
    <t>1507</t>
  </si>
  <si>
    <t>BNK Capital Markets Limited</t>
  </si>
  <si>
    <t>659</t>
  </si>
  <si>
    <t>INDIAN OVERSEAS BANK_NEW_659</t>
  </si>
  <si>
    <t>0659</t>
  </si>
  <si>
    <t>Indian Overseas Bnak</t>
  </si>
  <si>
    <t>660</t>
  </si>
  <si>
    <t>Punjab &amp; Sind Bank_New_660</t>
  </si>
  <si>
    <t>0660</t>
  </si>
  <si>
    <t>Punjab &amp; Sindh Bank</t>
  </si>
  <si>
    <t>661</t>
  </si>
  <si>
    <t>ALLAHABAD BANK_NEW_661</t>
  </si>
  <si>
    <t>0661</t>
  </si>
  <si>
    <t>ALLAHABAD BANK</t>
  </si>
  <si>
    <t>1552</t>
  </si>
  <si>
    <t>R R Traders</t>
  </si>
  <si>
    <t>1571</t>
  </si>
  <si>
    <t>DARWIN SOCIETY</t>
  </si>
  <si>
    <t>662</t>
  </si>
  <si>
    <t>BANK OF MAHARASHTRA_NEW_662</t>
  </si>
  <si>
    <t>0662</t>
  </si>
  <si>
    <t>Bank of Maharashtra</t>
  </si>
  <si>
    <t>1533</t>
  </si>
  <si>
    <t>Shiva Trust Aurangabad</t>
  </si>
  <si>
    <t>664</t>
  </si>
  <si>
    <t>Dena Bank_New_664</t>
  </si>
  <si>
    <t>0664</t>
  </si>
  <si>
    <t>667</t>
  </si>
  <si>
    <t>IDBI Bank Ltd_New_667</t>
  </si>
  <si>
    <t>1177</t>
  </si>
  <si>
    <t>SREEVEN INFOCOM LIMITED</t>
  </si>
  <si>
    <t>670</t>
  </si>
  <si>
    <t>BARODA UTTAR PRADESH GRAMIN BANK</t>
  </si>
  <si>
    <t>0670</t>
  </si>
  <si>
    <t>Baroda UP Gramin Bank</t>
  </si>
  <si>
    <t>671</t>
  </si>
  <si>
    <t>Baroda Rajasthan Kshetriya Gramin Bank</t>
  </si>
  <si>
    <t>0671</t>
  </si>
  <si>
    <t>804</t>
  </si>
  <si>
    <t>Indiapost</t>
  </si>
  <si>
    <t>2707</t>
  </si>
  <si>
    <t>DOP Punjab Circle, Chandigarh</t>
  </si>
  <si>
    <t>2712</t>
  </si>
  <si>
    <t>The Chief Postmaster General, Bihar Circle, Patna</t>
  </si>
  <si>
    <t>2713</t>
  </si>
  <si>
    <t>The chief Postmaster General, Chhattisgarh Circle,Raipur</t>
  </si>
  <si>
    <t>2714</t>
  </si>
  <si>
    <t>Chief Postmaster General, Delhi Circle</t>
  </si>
  <si>
    <t>2715</t>
  </si>
  <si>
    <t>The Chief Postmaster General, Gujarat Circle</t>
  </si>
  <si>
    <t>2719</t>
  </si>
  <si>
    <t>The Chief Postmaster General, Jharkhand Circle</t>
  </si>
  <si>
    <t>2720</t>
  </si>
  <si>
    <t>DEPARTMENT OF POSTS KERALA CIRCLE</t>
  </si>
  <si>
    <t>2721</t>
  </si>
  <si>
    <t>Chief Postmaster General M.P.Circle Bhopal</t>
  </si>
  <si>
    <t>2722</t>
  </si>
  <si>
    <t>Chief Post Master General, Maharashtra Circle Mumbai</t>
  </si>
  <si>
    <t>2723</t>
  </si>
  <si>
    <t>Chief Postmastert General, North East Circle, Shillong</t>
  </si>
  <si>
    <t>2724</t>
  </si>
  <si>
    <t>The chief postmaster General Odisha Circle Bhubaneswar</t>
  </si>
  <si>
    <t>2725</t>
  </si>
  <si>
    <t>Chief Postmaster General, Rajasthan Circle</t>
  </si>
  <si>
    <t>2726</t>
  </si>
  <si>
    <t>Department of Posts, Tamilnadu</t>
  </si>
  <si>
    <t>2727</t>
  </si>
  <si>
    <t>The Chief Post Master General, Telangana Circle</t>
  </si>
  <si>
    <t>2728</t>
  </si>
  <si>
    <t>UP Circle  Department of Post</t>
  </si>
  <si>
    <t>2730</t>
  </si>
  <si>
    <t>The Chief Postmaster General, West Bengal Circle</t>
  </si>
  <si>
    <t>812</t>
  </si>
  <si>
    <t>Delhi - NE DC</t>
  </si>
  <si>
    <t>0812</t>
  </si>
  <si>
    <t>DC NORTH-EAST</t>
  </si>
  <si>
    <t>814</t>
  </si>
  <si>
    <t>NSDL e-Governance Infrastructure Limited</t>
  </si>
  <si>
    <t>1108</t>
  </si>
  <si>
    <t>LYRA  CONSULTANCY SERVICE</t>
  </si>
  <si>
    <t>1431</t>
  </si>
  <si>
    <t>Ojus G Enterprises</t>
  </si>
  <si>
    <t>1452</t>
  </si>
  <si>
    <t>Amar Constructions</t>
  </si>
  <si>
    <t>1459</t>
  </si>
  <si>
    <t>Agro Tech Engineers</t>
  </si>
  <si>
    <t>1474</t>
  </si>
  <si>
    <t>Corporate India Facilities Pvt Ltd</t>
  </si>
  <si>
    <t>1477</t>
  </si>
  <si>
    <t>UT Computers Educational &amp; Welfare Soc</t>
  </si>
  <si>
    <t>1500</t>
  </si>
  <si>
    <t>Steel City Securities Limited</t>
  </si>
  <si>
    <t>1501</t>
  </si>
  <si>
    <t>Bhaswa Computer Science Pvt. Ltd.</t>
  </si>
  <si>
    <t>1531</t>
  </si>
  <si>
    <t>M/s TAVASYA VENTURE PARTNERS PVT. LTD.</t>
  </si>
  <si>
    <t>1534</t>
  </si>
  <si>
    <t>M/s Smit Advertisers Pvt. Ltd.</t>
  </si>
  <si>
    <t>1543</t>
  </si>
  <si>
    <t>M/s Highway Construction Company</t>
  </si>
  <si>
    <t>1545</t>
  </si>
  <si>
    <t>Squaria Global India Private Limited</t>
  </si>
  <si>
    <t>1549</t>
  </si>
  <si>
    <t>Yashi Informatics LLP</t>
  </si>
  <si>
    <t>1550</t>
  </si>
  <si>
    <t>Yash Computers</t>
  </si>
  <si>
    <t>1562</t>
  </si>
  <si>
    <t>V P SOFTWARES PRIVATE LIMITED</t>
  </si>
  <si>
    <t>2016</t>
  </si>
  <si>
    <t>RELIGARE SECURITIES LTD</t>
  </si>
  <si>
    <t>2019</t>
  </si>
  <si>
    <t>Abhipra Capital Ltd</t>
  </si>
  <si>
    <t>815</t>
  </si>
  <si>
    <t>Department of Information Technology Govt of Jharkhand</t>
  </si>
  <si>
    <t>0815</t>
  </si>
  <si>
    <t>Department of Information Technology and e-Gov, Government of Jharkhand</t>
  </si>
  <si>
    <t>816</t>
  </si>
  <si>
    <t>Information Technology &amp; Communication Department</t>
  </si>
  <si>
    <t>2052</t>
  </si>
  <si>
    <t>Directorate of ESD</t>
  </si>
  <si>
    <t>818</t>
  </si>
  <si>
    <t>Information Technology Electronics and Communication Department, Govt of Telangana</t>
  </si>
  <si>
    <t>2081</t>
  </si>
  <si>
    <t>Electronic Service Delivery</t>
  </si>
  <si>
    <t>820</t>
  </si>
  <si>
    <t xml:space="preserve">Madhya Pradesh State Electronics Development Corporation Ltd.  </t>
  </si>
  <si>
    <t>0820</t>
  </si>
  <si>
    <t>Madhya Pradesh State Electronics Development Corporation Ltd.</t>
  </si>
  <si>
    <t>2090</t>
  </si>
  <si>
    <t>MPOnline Limited</t>
  </si>
  <si>
    <t>821</t>
  </si>
  <si>
    <t>Atalji Janasnehi Directorate, Government of Karnataka</t>
  </si>
  <si>
    <t>0821</t>
  </si>
  <si>
    <t>Atalji Janasnehi Directorate, GOK</t>
  </si>
  <si>
    <t>823</t>
  </si>
  <si>
    <t>National Institute of Electronics &amp; Information Technology</t>
  </si>
  <si>
    <t>1008</t>
  </si>
  <si>
    <t xml:space="preserve">Alankit Finsec Ltd </t>
  </si>
  <si>
    <t>830</t>
  </si>
  <si>
    <t>Social Welfare Deptt.,Govt of Bihar</t>
  </si>
  <si>
    <t>0830</t>
  </si>
  <si>
    <t>840</t>
  </si>
  <si>
    <t>Women &amp; Child Development, Govt. of Gujarat</t>
  </si>
  <si>
    <t>0840</t>
  </si>
  <si>
    <t>Director ICDS, Women &amp; Child Development, Govt. of Gujarat</t>
  </si>
  <si>
    <t>841</t>
  </si>
  <si>
    <t>Education Department, Govt. of Gujarat</t>
  </si>
  <si>
    <t>2708</t>
  </si>
  <si>
    <t>Director of primary education,  Gujarat</t>
  </si>
  <si>
    <t>2709</t>
  </si>
  <si>
    <t>Commissioner of school,  Gujarat</t>
  </si>
  <si>
    <t>842</t>
  </si>
  <si>
    <t>Department of WCD, Haryana</t>
  </si>
  <si>
    <t>0842</t>
  </si>
  <si>
    <t>843</t>
  </si>
  <si>
    <t>Directorate of Secondary Education, Haryana</t>
  </si>
  <si>
    <t>0843</t>
  </si>
  <si>
    <t>844</t>
  </si>
  <si>
    <t>Directorate of Woman and Child Development, Government of Himachal Pradesh</t>
  </si>
  <si>
    <t>0844</t>
  </si>
  <si>
    <t>Director, Woman and Child Development, Govt. of Himachal Pradesh</t>
  </si>
  <si>
    <t>846</t>
  </si>
  <si>
    <t>Women and Child Development Govt. of Jharkhand</t>
  </si>
  <si>
    <t>0846</t>
  </si>
  <si>
    <t>Women and Child Development</t>
  </si>
  <si>
    <t>852</t>
  </si>
  <si>
    <t>WCD Govt. of MP</t>
  </si>
  <si>
    <t>0852</t>
  </si>
  <si>
    <t>856</t>
  </si>
  <si>
    <t>wcddelhi</t>
  </si>
  <si>
    <t>0856</t>
  </si>
  <si>
    <t>Department of WCD GNCT of Delhi</t>
  </si>
  <si>
    <t>951</t>
  </si>
  <si>
    <t>U.P. Development Systems Corporation Ltd</t>
  </si>
  <si>
    <t>1472</t>
  </si>
  <si>
    <t>Prakash Computer Services</t>
  </si>
  <si>
    <t>2085</t>
  </si>
  <si>
    <t>NPS Technologies Pvt. Ltd</t>
  </si>
  <si>
    <t>2187</t>
  </si>
  <si>
    <t>RBS multisolutions private limited</t>
  </si>
  <si>
    <t>2188</t>
  </si>
  <si>
    <t>Late Smt. Nirmala Singh Seva Samiti</t>
  </si>
  <si>
    <t>2310</t>
  </si>
  <si>
    <t>Aayam Enterprises</t>
  </si>
  <si>
    <t>2311</t>
  </si>
  <si>
    <t>Yuvaan Infotech</t>
  </si>
  <si>
    <t>2312</t>
  </si>
  <si>
    <t>SRM Techsol Pvt. Ltd.</t>
  </si>
  <si>
    <t>2703</t>
  </si>
  <si>
    <t>Path Darshan Sewa Sansthan</t>
  </si>
  <si>
    <t>2704</t>
  </si>
  <si>
    <t>Dharma Enterprises</t>
  </si>
  <si>
    <t>952</t>
  </si>
  <si>
    <t>Director General Health Services,Health Deptt, Haryana</t>
  </si>
  <si>
    <t>2146</t>
  </si>
  <si>
    <t>District Family &amp; Welfare Society, Ambala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</si>
  <si>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</si>
  <si>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</si>
  <si>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</si>
  <si>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</si>
  <si>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</si>
  <si>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</si>
  <si>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</si>
  <si>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</si>
  <si>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</si>
  <si>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Society, Hisar</t>
  </si>
  <si>
    <t>2152</t>
  </si>
  <si>
    <t>District Health and Family Welfare Society, Jhajjar</t>
  </si>
  <si>
    <t>2153</t>
  </si>
  <si>
    <t>District Health &amp;Family and Welfare Society Jind.</t>
  </si>
  <si>
    <t>2154</t>
  </si>
  <si>
    <t>District Family and Welfare Society, Kaithal</t>
  </si>
  <si>
    <t>2155</t>
  </si>
  <si>
    <t>District Health &amp; Family Welfare Society, Kurukshetra</t>
  </si>
  <si>
    <t>2156</t>
  </si>
  <si>
    <t xml:space="preserve">District Family and Welfare Society, Karnal 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</si>
  <si>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</si>
  <si>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</si>
  <si>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</si>
  <si>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</si>
  <si>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</si>
  <si>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</si>
  <si>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</si>
  <si>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</si>
  <si>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</si>
  <si>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</si>
  <si>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</si>
  <si>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</si>
  <si>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</si>
  <si>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</si>
  <si>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</si>
  <si>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</si>
  <si>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</si>
  <si>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District Health &amp; Family Welfare Society, Sonipat</t>
  </si>
  <si>
    <t>2166</t>
  </si>
  <si>
    <t>District Family and Welfare Society Yamuna Nagar</t>
  </si>
  <si>
    <t>953</t>
  </si>
  <si>
    <t>U P Electronics Corporation Limited</t>
  </si>
  <si>
    <t>1494</t>
  </si>
  <si>
    <t>Pho-com-net Pvt. Ltd.</t>
  </si>
  <si>
    <t>1541</t>
  </si>
  <si>
    <t>Youth Infosolutions Pvt. Ltd.</t>
  </si>
  <si>
    <t>2080</t>
  </si>
  <si>
    <t>Nekton IT India Pvt Ltd.</t>
  </si>
  <si>
    <t>954</t>
  </si>
  <si>
    <t>National Cooperative Consumers Federation Of India Limited</t>
  </si>
  <si>
    <t>1444</t>
  </si>
  <si>
    <t>National Cooperative Consumers Federation of India Limited</t>
  </si>
  <si>
    <t>955</t>
  </si>
  <si>
    <t>Director Health and Family Welfare, UT</t>
  </si>
  <si>
    <t>0955</t>
  </si>
  <si>
    <t>State Health Society</t>
  </si>
  <si>
    <t>956</t>
  </si>
  <si>
    <t>Directorate of Health Services, A&amp;N Islands</t>
  </si>
  <si>
    <t>0956</t>
  </si>
  <si>
    <t xml:space="preserve"> DHS, A&amp;N Islands</t>
  </si>
  <si>
    <t>957</t>
  </si>
  <si>
    <t>Directorate of Public Health and Family Welfare, Govt of Andhra Pradesh</t>
  </si>
  <si>
    <t>0957</t>
  </si>
  <si>
    <t>964</t>
  </si>
  <si>
    <t xml:space="preserve"> Chief Registrar Births &amp; Deaths -cum-Director Health Services </t>
  </si>
  <si>
    <t>2194</t>
  </si>
  <si>
    <t>District Registrar Births &amp; Deaths cum Chief Medical Officer Bilaspur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</si>
  <si>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</si>
  <si>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</si>
  <si>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</si>
  <si>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</si>
  <si>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</si>
  <si>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</si>
  <si>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2198</t>
  </si>
  <si>
    <t>District Registrar Births &amp; Deaths cum Chief Medical Officer Kinnaur</t>
  </si>
  <si>
    <t>2199</t>
  </si>
  <si>
    <t>District Registrar Births &amp; Deaths cum Chief Medical Officer Kullu</t>
  </si>
  <si>
    <t>2200</t>
  </si>
  <si>
    <t xml:space="preserve">District Registrar Births &amp; De rths cum Chief Medical Officer, Lahaul spiti </t>
  </si>
  <si>
    <t>2201</t>
  </si>
  <si>
    <t>District Registrar Births &amp; Deaths cum Chief Medical Officer, Mandi</t>
  </si>
  <si>
    <t>2202</t>
  </si>
  <si>
    <t>District Registrar Births &amp; Deaths cum Chief Medical Officer, Shimla</t>
  </si>
  <si>
    <t>2203</t>
  </si>
  <si>
    <t>District Registrar Births &amp; Deaths cum Chief Medical Officer, Sirmour</t>
  </si>
  <si>
    <t>2204</t>
  </si>
  <si>
    <t>District Registrar Births &amp; Deaths cum Chief Medical Officer, Solan</t>
  </si>
  <si>
    <t>2205</t>
  </si>
  <si>
    <t>District Registrar Births &amp; Deaths cum Chief Medical Officer, Una</t>
  </si>
  <si>
    <t>984</t>
  </si>
  <si>
    <t>State Project Director SSA J&amp;K</t>
  </si>
  <si>
    <t>0984</t>
  </si>
  <si>
    <t>State Project Director SSA  Department of Education JK</t>
  </si>
  <si>
    <t>986</t>
  </si>
  <si>
    <t>Electronics &amp; Information Technology E&amp;IT Department Government of Chhattisgarh GoCG</t>
  </si>
  <si>
    <t>Sl. No.</t>
  </si>
  <si>
    <t>Reg-ID</t>
  </si>
  <si>
    <t>Registrar</t>
  </si>
  <si>
    <t>No. of Aadhaar generated count for Phase II</t>
  </si>
  <si>
    <t>No. of Aadhaar generated count for Phase III</t>
  </si>
  <si>
    <t>No. of Aadhaar generated for CEL enrolled on or after 1st Jan 2017</t>
  </si>
  <si>
    <t>Gross amount for Payment (Col.3x40+Col.4x50-Col.4x23)</t>
  </si>
  <si>
    <t>Balance amount to be withheld for DMS pendency</t>
  </si>
  <si>
    <t>Amount to be withheld in current  release [actual amount for withholding or 10% of payment due(Col.6), whichever is less)</t>
  </si>
  <si>
    <t>Recovery on account of incident of corruption</t>
  </si>
  <si>
    <t>Recovery in current release</t>
  </si>
  <si>
    <t>Payment made for the period 1-15 th Feb</t>
  </si>
  <si>
    <t xml:space="preserve">Chief Registrar Births &amp; Deaths -cum-Director Health Services 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</si>
  <si>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</si>
  <si>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</si>
  <si>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</si>
  <si>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</si>
  <si>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</si>
  <si>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</si>
  <si>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</si>
  <si>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</si>
  <si>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</si>
  <si>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</si>
  <si>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</si>
  <si>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</si>
  <si>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</si>
  <si>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</si>
  <si>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</si>
  <si>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</si>
  <si>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1A</t>
  </si>
  <si>
    <t>Recovery outstanding as on Jan'18</t>
  </si>
  <si>
    <t>State Bank of Bikaner &amp; Jaipur*</t>
  </si>
  <si>
    <t>RO Ranchi Letter no. UIDAI/RO/RNC/MRB/2017-18/2628 dated 08.03.2018</t>
  </si>
  <si>
    <t>Registrar Name &amp; Code</t>
  </si>
  <si>
    <t>EA Name &amp; Code</t>
  </si>
  <si>
    <t>@50000</t>
  </si>
  <si>
    <t>Amount</t>
  </si>
  <si>
    <t>PNB, Kolkata</t>
  </si>
  <si>
    <t>RO Guwahati letter no. UIDAI/RO-Ghy/Blacklist fo EA/12/2017/2977 dated 07.03.2018</t>
  </si>
  <si>
    <t>State Bank of India_New_654</t>
  </si>
  <si>
    <t>Utility Forms Pvt. Ltd.</t>
  </si>
  <si>
    <t>RO Hyderabad Minutes of SRC held on 08.03.2018 forwarded vide email dated 09.03.2018</t>
  </si>
  <si>
    <t>CSC e-Gov.</t>
  </si>
  <si>
    <t>CSC-SPV</t>
  </si>
  <si>
    <t>OCAC</t>
  </si>
  <si>
    <t>ICT India</t>
  </si>
  <si>
    <t>Dena Bank</t>
  </si>
  <si>
    <t>Odisha e-Services</t>
  </si>
  <si>
    <t>Total</t>
  </si>
  <si>
    <t xml:space="preserve">Registrar Name </t>
  </si>
  <si>
    <t xml:space="preserve">EA Name </t>
  </si>
  <si>
    <t>Ranchi</t>
  </si>
  <si>
    <t>Guwahati</t>
  </si>
  <si>
    <t>Hyderabad</t>
  </si>
  <si>
    <t>Rs.186674 recovery o/s in respect of other Reg. Code of SBI</t>
  </si>
  <si>
    <t>recovered in this sanction</t>
  </si>
  <si>
    <t>Phase -3</t>
  </si>
  <si>
    <t>Phase-2</t>
  </si>
  <si>
    <t>Phase-3</t>
  </si>
  <si>
    <t>CELC Ph-III</t>
  </si>
  <si>
    <t>Ph-II</t>
  </si>
  <si>
    <t>Ph-III</t>
  </si>
  <si>
    <t>CELC</t>
  </si>
  <si>
    <t>Delhi - Central DC</t>
  </si>
  <si>
    <t>Delhi - East DC</t>
  </si>
  <si>
    <t>Delhi - ND DC</t>
  </si>
  <si>
    <t>Delhi - North DC</t>
  </si>
  <si>
    <t>Delhi- South DC</t>
  </si>
  <si>
    <t>Delhi SW DC</t>
  </si>
  <si>
    <t>Delhi Urban Shelter Improvemen</t>
  </si>
  <si>
    <t>Delhi- West DC</t>
  </si>
  <si>
    <t>Delhi-NW DC</t>
  </si>
  <si>
    <t>Govt of Andhra Pradesh</t>
  </si>
  <si>
    <t>Govt of Madhya Pradesh</t>
  </si>
  <si>
    <t>Jharkhand</t>
  </si>
  <si>
    <t>Life Insurance Corporation</t>
  </si>
  <si>
    <t>Mission Convergence - GNCT Del</t>
  </si>
  <si>
    <t>Principal Revenue Commissioner</t>
  </si>
  <si>
    <t xml:space="preserve">Adjustment on a/c of excess/ less payment in the months of Apr to Jun -2017 due to mismatch of EAs with Registrar </t>
  </si>
  <si>
    <t xml:space="preserve">No adjustment for the following Registrars could be made this month due to zero Aadhaar generation </t>
  </si>
  <si>
    <t>Estex Telecom Pvt Ltd</t>
  </si>
  <si>
    <t>SGS INDIA PVT LTD</t>
  </si>
  <si>
    <t>Electronics &amp; Information Technology E&amp;IT Departme</t>
  </si>
  <si>
    <t>Madhya Pradesh State Electronics Development Corpo</t>
  </si>
  <si>
    <t>National Cooperative Consumers Federation Of India</t>
  </si>
  <si>
    <t>National Cooperative Consumers Federation of India</t>
  </si>
  <si>
    <t>Layman Education Society</t>
  </si>
  <si>
    <t>Sri Ramraja Sarkar Lok Kalyan Trust</t>
  </si>
  <si>
    <t>Wedha Communication Pvt Ltd</t>
  </si>
  <si>
    <t>Rural Development Dept</t>
  </si>
  <si>
    <t>Secretery IT</t>
  </si>
  <si>
    <t xml:space="preserve">OBD Survey </t>
  </si>
  <si>
    <t>OBD Survey report for the period 08-Nov-2017 to 24-Dec-2017 received vide email dated 12.03.2018</t>
  </si>
  <si>
    <t>Penalty @50000</t>
  </si>
  <si>
    <t>Regional Office</t>
  </si>
  <si>
    <t>Reg. Code</t>
  </si>
  <si>
    <t>Registrar Code</t>
  </si>
  <si>
    <t>Balance of SBBJ to be recovered</t>
  </si>
  <si>
    <t>Balance amount to be withheld for DMS pendency from future releases (Col.9-Col.10)</t>
  </si>
  <si>
    <t>Actual Gross to be booked (Col.6-Col.7- col8 - Col.10)</t>
  </si>
  <si>
    <t>Total recovery  (Col.13+Col.14)</t>
  </si>
  <si>
    <t>Balance recovery (Col.15-Col.16)</t>
  </si>
  <si>
    <t>Net payment (Col.12-Col.16)</t>
  </si>
  <si>
    <t>*Amount of Rs.41,74,757/- in respect of Pending recovery of SBBJ will be recovered from State Bank of India being legal successor as per orders on pre page note 54/N.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</si>
</sst>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9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/>
    <xf numFmtId="164" fontId="0" fillId="2" borderId="1" xfId="1" applyNumberFormat="1" applyFont="1" applyFill="1" applyBorder="1" applyAlignment="1">
      <alignment horizontal="right"/>
    </xf>
    <xf numFmtId="0" fontId="0" fillId="0" borderId="0" xfId="0" applyFont="1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2" borderId="1" xfId="0" applyNumberFormat="1" applyFont="1" applyFill="1" applyBorder="1" applyAlignment="1">
      <alignment horizontal="left"/>
    </xf>
    <xf numFmtId="164" fontId="0" fillId="2" borderId="1" xfId="1" applyNumberFormat="1" applyFont="1" applyFill="1" applyBorder="1"/>
    <xf numFmtId="164" fontId="0" fillId="0" borderId="0" xfId="1" applyNumberFormat="1" applyFo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/>
    <xf numFmtId="164" fontId="3" fillId="2" borderId="1" xfId="1" applyNumberFormat="1" applyFont="1" applyFill="1" applyBorder="1" applyAlignment="1">
      <alignment horizontal="right"/>
    </xf>
    <xf numFmtId="0" fontId="0" fillId="0" borderId="1" xfId="0" applyNumberFormat="1" applyBorder="1"/>
    <xf numFmtId="164" fontId="3" fillId="3" borderId="1" xfId="1" applyNumberFormat="1" applyFont="1" applyFill="1" applyBorder="1"/>
    <xf numFmtId="49" fontId="0" fillId="0" borderId="0" xfId="0" applyNumberFormat="1"/>
    <xf numFmtId="49" fontId="5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/>
    </xf>
    <xf numFmtId="0" fontId="6" fillId="0" borderId="0" xfId="0" applyFont="1" applyFill="1" applyBorder="1"/>
    <xf numFmtId="0" fontId="6" fillId="0" borderId="1" xfId="0" applyFont="1" applyFill="1" applyBorder="1"/>
    <xf numFmtId="0" fontId="6" fillId="0" borderId="5" xfId="0" applyNumberFormat="1" applyFont="1" applyFill="1" applyBorder="1"/>
    <xf numFmtId="0" fontId="6" fillId="0" borderId="1" xfId="0" applyNumberFormat="1" applyFont="1" applyFill="1" applyBorder="1"/>
    <xf numFmtId="0" fontId="6" fillId="0" borderId="1" xfId="0" applyFont="1" applyFill="1" applyBorder="1" applyAlignment="1"/>
    <xf numFmtId="164" fontId="5" fillId="0" borderId="1" xfId="1" applyNumberFormat="1" applyFont="1" applyFill="1" applyBorder="1"/>
    <xf numFmtId="164" fontId="6" fillId="0" borderId="0" xfId="0" applyNumberFormat="1" applyFont="1" applyFill="1" applyBorder="1"/>
    <xf numFmtId="0" fontId="6" fillId="0" borderId="6" xfId="0" applyFont="1" applyFill="1" applyBorder="1"/>
    <xf numFmtId="0" fontId="6" fillId="0" borderId="7" xfId="0" applyNumberFormat="1" applyFont="1" applyFill="1" applyBorder="1"/>
    <xf numFmtId="0" fontId="6" fillId="0" borderId="6" xfId="0" applyNumberFormat="1" applyFont="1" applyFill="1" applyBorder="1"/>
    <xf numFmtId="0" fontId="5" fillId="4" borderId="1" xfId="0" applyFont="1" applyFill="1" applyBorder="1" applyAlignment="1">
      <alignment horizontal="center" vertical="top"/>
    </xf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1" xfId="0" applyFont="1" applyBorder="1"/>
    <xf numFmtId="0" fontId="8" fillId="0" borderId="8" xfId="0" applyFont="1" applyBorder="1"/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7" fillId="0" borderId="1" xfId="0" applyNumberFormat="1" applyFont="1" applyBorder="1"/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8" fillId="0" borderId="8" xfId="0" applyNumberFormat="1" applyFont="1" applyBorder="1"/>
    <xf numFmtId="0" fontId="8" fillId="0" borderId="0" xfId="0" applyFont="1" applyAlignment="1">
      <alignment horizontal="right"/>
    </xf>
    <xf numFmtId="0" fontId="8" fillId="0" borderId="8" xfId="0" applyFont="1" applyBorder="1" applyAlignment="1">
      <alignment wrapText="1"/>
    </xf>
    <xf numFmtId="0" fontId="7" fillId="0" borderId="1" xfId="0" applyNumberFormat="1" applyFont="1" applyBorder="1" applyAlignment="1">
      <alignment wrapText="1"/>
    </xf>
    <xf numFmtId="0" fontId="7" fillId="0" borderId="9" xfId="0" applyNumberFormat="1" applyFont="1" applyBorder="1" applyAlignment="1">
      <alignment wrapText="1"/>
    </xf>
    <xf numFmtId="0" fontId="8" fillId="0" borderId="8" xfId="0" applyNumberFormat="1" applyFont="1" applyBorder="1" applyAlignment="1">
      <alignment wrapText="1"/>
    </xf>
    <xf numFmtId="0" fontId="7" fillId="0" borderId="8" xfId="0" applyFont="1" applyBorder="1" applyAlignment="1">
      <alignment horizontal="left"/>
    </xf>
    <xf numFmtId="0" fontId="7" fillId="0" borderId="8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wrapText="1"/>
    </xf>
    <xf numFmtId="0" fontId="8" fillId="0" borderId="10" xfId="0" applyFont="1" applyBorder="1" applyAlignment="1"/>
    <xf numFmtId="0" fontId="8" fillId="0" borderId="11" xfId="0" applyFont="1" applyBorder="1" applyAlignment="1">
      <alignment wrapText="1"/>
    </xf>
    <xf numFmtId="0" fontId="8" fillId="0" borderId="11" xfId="0" quotePrefix="1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1" xfId="0" pivotButton="1" applyFont="1" applyBorder="1"/>
    <xf numFmtId="0" fontId="0" fillId="3" borderId="1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2">
    <cellStyle name="Comma" xfId="1" builtinId="3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Title 2" xfId="7"/>
    <cellStyle name="Title 3" xfId="8"/>
    <cellStyle name="Title 4" xfId="9"/>
    <cellStyle name="Title 5" xfId="10"/>
    <cellStyle name="Title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showGridLines="0" tabSelected="1" workbookViewId="0"/>
  </sheetViews>
  <sheetFormatPr defaultColWidth="9.140625" defaultRowHeight="15"/>
  <cols>
    <col min="1" max="1" width="11.140625" style="7" bestFit="1" customWidth="1"/>
    <col min="2" max="2" width="18.85546875" style="8" customWidth="1"/>
    <col min="3" max="3" width="8.85546875" style="7" bestFit="1" customWidth="1"/>
    <col min="4" max="4" width="17.140625" style="8" customWidth="1"/>
    <col min="5" max="5" width="20.42578125" bestFit="1" customWidth="1"/>
    <col min="6" max="16384" width="9.140625" style="4"/>
  </cols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s="5">
        <v>1</v>
      </c>
    </row>
    <row r="3" spans="1:5">
      <c r="A3" s="65" t="s">
        <v>9</v>
      </c>
      <c r="B3" s="65"/>
      <c r="C3" s="65"/>
      <c r="D3" s="65"/>
      <c r="E3" s="6">
        <f>SUM(E2:E2)</f>
        <v>1</v>
      </c>
    </row>
  </sheetData>
  <mergeCells count="1">
    <mergeCell ref="A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56"/>
  <sheetViews>
    <sheetView showGridLines="0" workbookViewId="0"/>
  </sheetViews>
  <sheetFormatPr defaultColWidth="9.140625" defaultRowHeight="15"/>
  <cols>
    <col min="1" max="1" width="7.42578125" style="7" customWidth="1"/>
    <col min="2" max="2" width="27.42578125" customWidth="1"/>
    <col min="3" max="3" width="8.85546875" style="7" bestFit="1" customWidth="1"/>
    <col min="4" max="4" width="25.5703125" customWidth="1"/>
    <col min="5" max="5" width="19.85546875" style="11" bestFit="1" customWidth="1"/>
    <col min="6" max="6" width="10" style="4" bestFit="1" customWidth="1"/>
    <col min="7" max="16384" width="9.140625" style="4"/>
  </cols>
  <sheetData>
    <row r="1" spans="1:5">
      <c r="A1" s="1" t="s">
        <v>0</v>
      </c>
      <c r="B1" s="9" t="s">
        <v>1</v>
      </c>
      <c r="C1" s="1" t="s">
        <v>2</v>
      </c>
      <c r="D1" s="9" t="s">
        <v>3</v>
      </c>
      <c r="E1" s="10" t="s">
        <v>10</v>
      </c>
    </row>
    <row r="2" spans="1:5">
      <c r="A2" s="5" t="s">
        <v>11</v>
      </c>
      <c r="B2" s="5" t="s">
        <v>12</v>
      </c>
      <c r="C2" s="5" t="s">
        <v>13</v>
      </c>
      <c r="D2" s="5" t="s">
        <v>14</v>
      </c>
      <c r="E2" s="5">
        <v>222</v>
      </c>
    </row>
    <row r="3" spans="1:5">
      <c r="A3" s="5" t="s">
        <v>11</v>
      </c>
      <c r="B3" s="5" t="s">
        <v>12</v>
      </c>
      <c r="C3" s="5" t="s">
        <v>15</v>
      </c>
      <c r="D3" s="5" t="s">
        <v>16</v>
      </c>
      <c r="E3" s="5">
        <v>3</v>
      </c>
    </row>
    <row r="4" spans="1:5">
      <c r="A4" s="5" t="s">
        <v>11</v>
      </c>
      <c r="B4" s="5" t="s">
        <v>12</v>
      </c>
      <c r="C4" s="5" t="s">
        <v>17</v>
      </c>
      <c r="D4" s="5" t="s">
        <v>18</v>
      </c>
      <c r="E4" s="5">
        <v>187</v>
      </c>
    </row>
    <row r="5" spans="1:5">
      <c r="A5" s="5" t="s">
        <v>11</v>
      </c>
      <c r="B5" s="5" t="s">
        <v>12</v>
      </c>
      <c r="C5" s="5" t="s">
        <v>19</v>
      </c>
      <c r="D5" s="5" t="s">
        <v>20</v>
      </c>
      <c r="E5" s="5">
        <v>178</v>
      </c>
    </row>
    <row r="6" spans="1:5">
      <c r="A6" s="5" t="s">
        <v>11</v>
      </c>
      <c r="B6" s="5" t="s">
        <v>12</v>
      </c>
      <c r="C6" s="5" t="s">
        <v>21</v>
      </c>
      <c r="D6" s="5" t="s">
        <v>22</v>
      </c>
      <c r="E6" s="5">
        <v>13</v>
      </c>
    </row>
    <row r="7" spans="1:5">
      <c r="A7" s="5" t="s">
        <v>11</v>
      </c>
      <c r="B7" s="5" t="s">
        <v>12</v>
      </c>
      <c r="C7" s="5" t="s">
        <v>23</v>
      </c>
      <c r="D7" s="5" t="s">
        <v>24</v>
      </c>
      <c r="E7" s="5">
        <v>142</v>
      </c>
    </row>
    <row r="8" spans="1:5">
      <c r="A8" s="5" t="s">
        <v>11</v>
      </c>
      <c r="B8" s="5" t="s">
        <v>12</v>
      </c>
      <c r="C8" s="5" t="s">
        <v>25</v>
      </c>
      <c r="D8" s="5" t="s">
        <v>26</v>
      </c>
      <c r="E8" s="5">
        <v>6</v>
      </c>
    </row>
    <row r="9" spans="1:5">
      <c r="A9" s="5" t="s">
        <v>11</v>
      </c>
      <c r="B9" s="5" t="s">
        <v>12</v>
      </c>
      <c r="C9" s="5" t="s">
        <v>27</v>
      </c>
      <c r="D9" s="5" t="s">
        <v>28</v>
      </c>
      <c r="E9" s="5">
        <v>1</v>
      </c>
    </row>
    <row r="10" spans="1:5">
      <c r="A10" s="5" t="s">
        <v>11</v>
      </c>
      <c r="B10" s="5" t="s">
        <v>12</v>
      </c>
      <c r="C10" s="5" t="s">
        <v>29</v>
      </c>
      <c r="D10" s="5" t="s">
        <v>30</v>
      </c>
      <c r="E10" s="5">
        <v>25</v>
      </c>
    </row>
    <row r="11" spans="1:5">
      <c r="A11" s="5" t="s">
        <v>31</v>
      </c>
      <c r="B11" s="5" t="s">
        <v>32</v>
      </c>
      <c r="C11" s="5" t="s">
        <v>33</v>
      </c>
      <c r="D11" s="5" t="s">
        <v>34</v>
      </c>
      <c r="E11" s="5">
        <v>3708</v>
      </c>
    </row>
    <row r="12" spans="1:5">
      <c r="A12" s="5" t="s">
        <v>35</v>
      </c>
      <c r="B12" s="5" t="s">
        <v>36</v>
      </c>
      <c r="C12" s="5" t="s">
        <v>37</v>
      </c>
      <c r="D12" s="5" t="s">
        <v>38</v>
      </c>
      <c r="E12" s="5">
        <v>3218</v>
      </c>
    </row>
    <row r="13" spans="1:5">
      <c r="A13" s="5" t="s">
        <v>39</v>
      </c>
      <c r="B13" s="5" t="s">
        <v>40</v>
      </c>
      <c r="C13" s="5" t="s">
        <v>41</v>
      </c>
      <c r="D13" s="5" t="s">
        <v>42</v>
      </c>
      <c r="E13" s="5">
        <v>10880</v>
      </c>
    </row>
    <row r="14" spans="1:5">
      <c r="A14" s="5" t="s">
        <v>39</v>
      </c>
      <c r="B14" s="5" t="s">
        <v>40</v>
      </c>
      <c r="C14" s="5" t="s">
        <v>43</v>
      </c>
      <c r="D14" s="5" t="s">
        <v>44</v>
      </c>
      <c r="E14" s="5">
        <v>2490</v>
      </c>
    </row>
    <row r="15" spans="1:5">
      <c r="A15" s="5" t="s">
        <v>39</v>
      </c>
      <c r="B15" s="5" t="s">
        <v>40</v>
      </c>
      <c r="C15" s="5" t="s">
        <v>45</v>
      </c>
      <c r="D15" s="5" t="s">
        <v>46</v>
      </c>
      <c r="E15" s="5">
        <v>446</v>
      </c>
    </row>
    <row r="16" spans="1:5">
      <c r="A16" s="5" t="s">
        <v>39</v>
      </c>
      <c r="B16" s="5" t="s">
        <v>40</v>
      </c>
      <c r="C16" s="5" t="s">
        <v>47</v>
      </c>
      <c r="D16" s="5" t="s">
        <v>48</v>
      </c>
      <c r="E16" s="5">
        <v>1</v>
      </c>
    </row>
    <row r="17" spans="1:5">
      <c r="A17" s="5" t="s">
        <v>39</v>
      </c>
      <c r="B17" s="5" t="s">
        <v>40</v>
      </c>
      <c r="C17" s="5" t="s">
        <v>49</v>
      </c>
      <c r="D17" s="5" t="s">
        <v>50</v>
      </c>
      <c r="E17" s="5">
        <v>224</v>
      </c>
    </row>
    <row r="18" spans="1:5">
      <c r="A18" s="5" t="s">
        <v>39</v>
      </c>
      <c r="B18" s="5" t="s">
        <v>40</v>
      </c>
      <c r="C18" s="5" t="s">
        <v>51</v>
      </c>
      <c r="D18" s="5" t="s">
        <v>52</v>
      </c>
      <c r="E18" s="5">
        <v>458</v>
      </c>
    </row>
    <row r="19" spans="1:5">
      <c r="A19" s="5" t="s">
        <v>39</v>
      </c>
      <c r="B19" s="5" t="s">
        <v>40</v>
      </c>
      <c r="C19" s="5" t="s">
        <v>53</v>
      </c>
      <c r="D19" s="5" t="s">
        <v>54</v>
      </c>
      <c r="E19" s="5">
        <v>26534</v>
      </c>
    </row>
    <row r="20" spans="1:5">
      <c r="A20" s="5" t="s">
        <v>55</v>
      </c>
      <c r="B20" s="5" t="s">
        <v>56</v>
      </c>
      <c r="C20" s="5" t="s">
        <v>57</v>
      </c>
      <c r="D20" s="5" t="s">
        <v>58</v>
      </c>
      <c r="E20" s="5">
        <v>1449</v>
      </c>
    </row>
    <row r="21" spans="1:5">
      <c r="A21" s="5" t="s">
        <v>55</v>
      </c>
      <c r="B21" s="5" t="s">
        <v>56</v>
      </c>
      <c r="C21" s="5" t="s">
        <v>59</v>
      </c>
      <c r="D21" s="5" t="s">
        <v>60</v>
      </c>
      <c r="E21" s="5">
        <v>526</v>
      </c>
    </row>
    <row r="22" spans="1:5">
      <c r="A22" s="5" t="s">
        <v>55</v>
      </c>
      <c r="B22" s="5" t="s">
        <v>56</v>
      </c>
      <c r="C22" s="5" t="s">
        <v>61</v>
      </c>
      <c r="D22" s="5" t="s">
        <v>62</v>
      </c>
      <c r="E22" s="5">
        <v>1485</v>
      </c>
    </row>
    <row r="23" spans="1:5">
      <c r="A23" s="5" t="s">
        <v>55</v>
      </c>
      <c r="B23" s="5" t="s">
        <v>56</v>
      </c>
      <c r="C23" s="5" t="s">
        <v>63</v>
      </c>
      <c r="D23" s="5" t="s">
        <v>64</v>
      </c>
      <c r="E23" s="5">
        <v>1126</v>
      </c>
    </row>
    <row r="24" spans="1:5">
      <c r="A24" s="5" t="s">
        <v>55</v>
      </c>
      <c r="B24" s="5" t="s">
        <v>56</v>
      </c>
      <c r="C24" s="5" t="s">
        <v>65</v>
      </c>
      <c r="D24" s="5" t="s">
        <v>66</v>
      </c>
      <c r="E24" s="5">
        <v>4250</v>
      </c>
    </row>
    <row r="25" spans="1:5">
      <c r="A25" s="5" t="s">
        <v>55</v>
      </c>
      <c r="B25" s="5" t="s">
        <v>56</v>
      </c>
      <c r="C25" s="5" t="s">
        <v>67</v>
      </c>
      <c r="D25" s="5" t="s">
        <v>68</v>
      </c>
      <c r="E25" s="5">
        <v>1267</v>
      </c>
    </row>
    <row r="26" spans="1:5">
      <c r="A26" s="5" t="s">
        <v>55</v>
      </c>
      <c r="B26" s="5" t="s">
        <v>56</v>
      </c>
      <c r="C26" s="5" t="s">
        <v>69</v>
      </c>
      <c r="D26" s="5" t="s">
        <v>70</v>
      </c>
      <c r="E26" s="5">
        <v>91</v>
      </c>
    </row>
    <row r="27" spans="1:5">
      <c r="A27" s="5" t="s">
        <v>55</v>
      </c>
      <c r="B27" s="5" t="s">
        <v>56</v>
      </c>
      <c r="C27" s="5" t="s">
        <v>71</v>
      </c>
      <c r="D27" s="5" t="s">
        <v>72</v>
      </c>
      <c r="E27" s="5">
        <v>11</v>
      </c>
    </row>
    <row r="28" spans="1:5">
      <c r="A28" s="5" t="s">
        <v>55</v>
      </c>
      <c r="B28" s="5" t="s">
        <v>56</v>
      </c>
      <c r="C28" s="5" t="s">
        <v>73</v>
      </c>
      <c r="D28" s="5" t="s">
        <v>74</v>
      </c>
      <c r="E28" s="5">
        <v>376</v>
      </c>
    </row>
    <row r="29" spans="1:5">
      <c r="A29" s="5" t="s">
        <v>55</v>
      </c>
      <c r="B29" s="5" t="s">
        <v>56</v>
      </c>
      <c r="C29" s="5" t="s">
        <v>75</v>
      </c>
      <c r="D29" s="5" t="s">
        <v>76</v>
      </c>
      <c r="E29" s="5">
        <v>491</v>
      </c>
    </row>
    <row r="30" spans="1:5">
      <c r="A30" s="5" t="s">
        <v>55</v>
      </c>
      <c r="B30" s="5" t="s">
        <v>56</v>
      </c>
      <c r="C30" s="5" t="s">
        <v>77</v>
      </c>
      <c r="D30" s="5" t="s">
        <v>78</v>
      </c>
      <c r="E30" s="5">
        <v>446</v>
      </c>
    </row>
    <row r="31" spans="1:5">
      <c r="A31" s="5" t="s">
        <v>55</v>
      </c>
      <c r="B31" s="5" t="s">
        <v>56</v>
      </c>
      <c r="C31" s="5" t="s">
        <v>79</v>
      </c>
      <c r="D31" s="5" t="s">
        <v>80</v>
      </c>
      <c r="E31" s="5">
        <v>897</v>
      </c>
    </row>
    <row r="32" spans="1:5">
      <c r="A32" s="5" t="s">
        <v>55</v>
      </c>
      <c r="B32" s="5" t="s">
        <v>56</v>
      </c>
      <c r="C32" s="5" t="s">
        <v>81</v>
      </c>
      <c r="D32" s="5" t="s">
        <v>82</v>
      </c>
      <c r="E32" s="5">
        <v>2232</v>
      </c>
    </row>
    <row r="33" spans="1:5">
      <c r="A33" s="5" t="s">
        <v>55</v>
      </c>
      <c r="B33" s="5" t="s">
        <v>56</v>
      </c>
      <c r="C33" s="5" t="s">
        <v>83</v>
      </c>
      <c r="D33" s="5" t="s">
        <v>84</v>
      </c>
      <c r="E33" s="5">
        <v>70</v>
      </c>
    </row>
    <row r="34" spans="1:5">
      <c r="A34" s="5" t="s">
        <v>55</v>
      </c>
      <c r="B34" s="5" t="s">
        <v>56</v>
      </c>
      <c r="C34" s="5" t="s">
        <v>85</v>
      </c>
      <c r="D34" s="5" t="s">
        <v>86</v>
      </c>
      <c r="E34" s="5">
        <v>837</v>
      </c>
    </row>
    <row r="35" spans="1:5">
      <c r="A35" s="5" t="s">
        <v>55</v>
      </c>
      <c r="B35" s="5" t="s">
        <v>56</v>
      </c>
      <c r="C35" s="5" t="s">
        <v>87</v>
      </c>
      <c r="D35" s="5" t="s">
        <v>88</v>
      </c>
      <c r="E35" s="5">
        <v>692</v>
      </c>
    </row>
    <row r="36" spans="1:5">
      <c r="A36" s="5" t="s">
        <v>55</v>
      </c>
      <c r="B36" s="5" t="s">
        <v>56</v>
      </c>
      <c r="C36" s="5" t="s">
        <v>89</v>
      </c>
      <c r="D36" s="5" t="s">
        <v>90</v>
      </c>
      <c r="E36" s="5">
        <v>184</v>
      </c>
    </row>
    <row r="37" spans="1:5">
      <c r="A37" s="5" t="s">
        <v>55</v>
      </c>
      <c r="B37" s="5" t="s">
        <v>56</v>
      </c>
      <c r="C37" s="5" t="s">
        <v>91</v>
      </c>
      <c r="D37" s="5" t="s">
        <v>92</v>
      </c>
      <c r="E37" s="5">
        <v>1199</v>
      </c>
    </row>
    <row r="38" spans="1:5">
      <c r="A38" s="5" t="s">
        <v>55</v>
      </c>
      <c r="B38" s="5" t="s">
        <v>56</v>
      </c>
      <c r="C38" s="5" t="s">
        <v>93</v>
      </c>
      <c r="D38" s="5" t="s">
        <v>94</v>
      </c>
      <c r="E38" s="5">
        <v>383</v>
      </c>
    </row>
    <row r="39" spans="1:5">
      <c r="A39" s="5" t="s">
        <v>55</v>
      </c>
      <c r="B39" s="5" t="s">
        <v>56</v>
      </c>
      <c r="C39" s="5" t="s">
        <v>95</v>
      </c>
      <c r="D39" s="5" t="s">
        <v>96</v>
      </c>
      <c r="E39" s="5">
        <v>703</v>
      </c>
    </row>
    <row r="40" spans="1:5">
      <c r="A40" s="5" t="s">
        <v>97</v>
      </c>
      <c r="B40" s="5" t="s">
        <v>98</v>
      </c>
      <c r="C40" s="5" t="s">
        <v>99</v>
      </c>
      <c r="D40" s="5" t="s">
        <v>100</v>
      </c>
      <c r="E40" s="5">
        <v>7448</v>
      </c>
    </row>
    <row r="41" spans="1:5">
      <c r="A41" s="5" t="s">
        <v>97</v>
      </c>
      <c r="B41" s="5" t="s">
        <v>98</v>
      </c>
      <c r="C41" s="5" t="s">
        <v>101</v>
      </c>
      <c r="D41" s="5" t="s">
        <v>102</v>
      </c>
      <c r="E41" s="5">
        <v>289</v>
      </c>
    </row>
    <row r="42" spans="1:5">
      <c r="A42" s="5" t="s">
        <v>97</v>
      </c>
      <c r="B42" s="5" t="s">
        <v>98</v>
      </c>
      <c r="C42" s="5" t="s">
        <v>103</v>
      </c>
      <c r="D42" s="5" t="s">
        <v>104</v>
      </c>
      <c r="E42" s="5">
        <v>2773</v>
      </c>
    </row>
    <row r="43" spans="1:5">
      <c r="A43" s="5" t="s">
        <v>97</v>
      </c>
      <c r="B43" s="5" t="s">
        <v>98</v>
      </c>
      <c r="C43" s="5" t="s">
        <v>105</v>
      </c>
      <c r="D43" s="5" t="s">
        <v>106</v>
      </c>
      <c r="E43" s="5">
        <v>4250</v>
      </c>
    </row>
    <row r="44" spans="1:5">
      <c r="A44" s="5" t="s">
        <v>97</v>
      </c>
      <c r="B44" s="5" t="s">
        <v>98</v>
      </c>
      <c r="C44" s="5" t="s">
        <v>107</v>
      </c>
      <c r="D44" s="5" t="s">
        <v>108</v>
      </c>
      <c r="E44" s="5">
        <v>3055</v>
      </c>
    </row>
    <row r="45" spans="1:5">
      <c r="A45" s="5" t="s">
        <v>97</v>
      </c>
      <c r="B45" s="5" t="s">
        <v>98</v>
      </c>
      <c r="C45" s="5" t="s">
        <v>109</v>
      </c>
      <c r="D45" s="5" t="s">
        <v>110</v>
      </c>
      <c r="E45" s="5">
        <v>2786</v>
      </c>
    </row>
    <row r="46" spans="1:5">
      <c r="A46" s="5" t="s">
        <v>97</v>
      </c>
      <c r="B46" s="5" t="s">
        <v>98</v>
      </c>
      <c r="C46" s="5" t="s">
        <v>111</v>
      </c>
      <c r="D46" s="5" t="s">
        <v>112</v>
      </c>
      <c r="E46" s="5">
        <v>164801</v>
      </c>
    </row>
    <row r="47" spans="1:5">
      <c r="A47" s="5" t="s">
        <v>113</v>
      </c>
      <c r="B47" s="5" t="s">
        <v>114</v>
      </c>
      <c r="C47" s="5" t="s">
        <v>115</v>
      </c>
      <c r="D47" s="5" t="s">
        <v>116</v>
      </c>
      <c r="E47" s="5">
        <v>10077</v>
      </c>
    </row>
    <row r="48" spans="1:5">
      <c r="A48" s="5" t="s">
        <v>113</v>
      </c>
      <c r="B48" s="5" t="s">
        <v>114</v>
      </c>
      <c r="C48" s="5" t="s">
        <v>117</v>
      </c>
      <c r="D48" s="5" t="s">
        <v>118</v>
      </c>
      <c r="E48" s="5">
        <v>1</v>
      </c>
    </row>
    <row r="49" spans="1:5">
      <c r="A49" s="5" t="s">
        <v>113</v>
      </c>
      <c r="B49" s="5" t="s">
        <v>114</v>
      </c>
      <c r="C49" s="5" t="s">
        <v>119</v>
      </c>
      <c r="D49" s="5" t="s">
        <v>120</v>
      </c>
      <c r="E49" s="5">
        <v>1893</v>
      </c>
    </row>
    <row r="50" spans="1:5">
      <c r="A50" s="5" t="s">
        <v>113</v>
      </c>
      <c r="B50" s="5" t="s">
        <v>114</v>
      </c>
      <c r="C50" s="5" t="s">
        <v>121</v>
      </c>
      <c r="D50" s="5" t="s">
        <v>122</v>
      </c>
      <c r="E50" s="5">
        <v>724</v>
      </c>
    </row>
    <row r="51" spans="1:5">
      <c r="A51" s="5" t="s">
        <v>113</v>
      </c>
      <c r="B51" s="5" t="s">
        <v>114</v>
      </c>
      <c r="C51" s="5" t="s">
        <v>123</v>
      </c>
      <c r="D51" s="5" t="s">
        <v>124</v>
      </c>
      <c r="E51" s="5">
        <v>18690</v>
      </c>
    </row>
    <row r="52" spans="1:5">
      <c r="A52" s="5" t="s">
        <v>125</v>
      </c>
      <c r="B52" s="5" t="s">
        <v>126</v>
      </c>
      <c r="C52" s="5" t="s">
        <v>127</v>
      </c>
      <c r="D52" s="5" t="s">
        <v>128</v>
      </c>
      <c r="E52" s="5">
        <v>1155</v>
      </c>
    </row>
    <row r="53" spans="1:5">
      <c r="A53" s="5" t="s">
        <v>129</v>
      </c>
      <c r="B53" s="5" t="s">
        <v>130</v>
      </c>
      <c r="C53" s="5" t="s">
        <v>131</v>
      </c>
      <c r="D53" s="5" t="s">
        <v>132</v>
      </c>
      <c r="E53" s="5">
        <v>737</v>
      </c>
    </row>
    <row r="54" spans="1:5">
      <c r="A54" s="5" t="s">
        <v>129</v>
      </c>
      <c r="B54" s="5" t="s">
        <v>130</v>
      </c>
      <c r="C54" s="5" t="s">
        <v>133</v>
      </c>
      <c r="D54" s="5" t="s">
        <v>134</v>
      </c>
      <c r="E54" s="5">
        <v>51</v>
      </c>
    </row>
    <row r="55" spans="1:5">
      <c r="A55" s="5" t="s">
        <v>129</v>
      </c>
      <c r="B55" s="5" t="s">
        <v>130</v>
      </c>
      <c r="C55" s="5" t="s">
        <v>135</v>
      </c>
      <c r="D55" s="5" t="s">
        <v>136</v>
      </c>
      <c r="E55" s="5">
        <v>66</v>
      </c>
    </row>
    <row r="56" spans="1:5">
      <c r="A56" s="5" t="s">
        <v>129</v>
      </c>
      <c r="B56" s="5" t="s">
        <v>130</v>
      </c>
      <c r="C56" s="5" t="s">
        <v>137</v>
      </c>
      <c r="D56" s="5" t="s">
        <v>138</v>
      </c>
      <c r="E56" s="5">
        <v>150</v>
      </c>
    </row>
    <row r="57" spans="1:5">
      <c r="A57" s="5" t="s">
        <v>129</v>
      </c>
      <c r="B57" s="5" t="s">
        <v>130</v>
      </c>
      <c r="C57" s="5" t="s">
        <v>139</v>
      </c>
      <c r="D57" s="5" t="s">
        <v>140</v>
      </c>
      <c r="E57" s="5">
        <v>260</v>
      </c>
    </row>
    <row r="58" spans="1:5">
      <c r="A58" s="5" t="s">
        <v>129</v>
      </c>
      <c r="B58" s="5" t="s">
        <v>130</v>
      </c>
      <c r="C58" s="5" t="s">
        <v>141</v>
      </c>
      <c r="D58" s="5" t="s">
        <v>142</v>
      </c>
      <c r="E58" s="5">
        <v>147</v>
      </c>
    </row>
    <row r="59" spans="1:5">
      <c r="A59" s="5" t="s">
        <v>129</v>
      </c>
      <c r="B59" s="5" t="s">
        <v>130</v>
      </c>
      <c r="C59" s="5" t="s">
        <v>143</v>
      </c>
      <c r="D59" s="5" t="s">
        <v>144</v>
      </c>
      <c r="E59" s="5">
        <v>124</v>
      </c>
    </row>
    <row r="60" spans="1:5">
      <c r="A60" s="5" t="s">
        <v>129</v>
      </c>
      <c r="B60" s="5" t="s">
        <v>130</v>
      </c>
      <c r="C60" s="5" t="s">
        <v>145</v>
      </c>
      <c r="D60" s="5" t="s">
        <v>146</v>
      </c>
      <c r="E60" s="5">
        <v>224</v>
      </c>
    </row>
    <row r="61" spans="1:5">
      <c r="A61" s="5" t="s">
        <v>147</v>
      </c>
      <c r="B61" s="5" t="s">
        <v>148</v>
      </c>
      <c r="C61" s="5" t="s">
        <v>149</v>
      </c>
      <c r="D61" s="5" t="s">
        <v>150</v>
      </c>
      <c r="E61" s="5">
        <v>1177</v>
      </c>
    </row>
    <row r="62" spans="1:5">
      <c r="A62" s="5" t="s">
        <v>147</v>
      </c>
      <c r="B62" s="5" t="s">
        <v>148</v>
      </c>
      <c r="C62" s="5" t="s">
        <v>151</v>
      </c>
      <c r="D62" s="5" t="s">
        <v>152</v>
      </c>
      <c r="E62" s="5">
        <v>920</v>
      </c>
    </row>
    <row r="63" spans="1:5">
      <c r="A63" s="5" t="s">
        <v>147</v>
      </c>
      <c r="B63" s="5" t="s">
        <v>148</v>
      </c>
      <c r="C63" s="5" t="s">
        <v>153</v>
      </c>
      <c r="D63" s="5" t="s">
        <v>154</v>
      </c>
      <c r="E63" s="5">
        <v>5751</v>
      </c>
    </row>
    <row r="64" spans="1:5">
      <c r="A64" s="5" t="s">
        <v>147</v>
      </c>
      <c r="B64" s="5" t="s">
        <v>148</v>
      </c>
      <c r="C64" s="5" t="s">
        <v>155</v>
      </c>
      <c r="D64" s="5" t="s">
        <v>156</v>
      </c>
      <c r="E64" s="5">
        <v>1475</v>
      </c>
    </row>
    <row r="65" spans="1:5">
      <c r="A65" s="5" t="s">
        <v>147</v>
      </c>
      <c r="B65" s="5" t="s">
        <v>148</v>
      </c>
      <c r="C65" s="5" t="s">
        <v>157</v>
      </c>
      <c r="D65" s="5" t="s">
        <v>158</v>
      </c>
      <c r="E65" s="5">
        <v>3819</v>
      </c>
    </row>
    <row r="66" spans="1:5">
      <c r="A66" s="5" t="s">
        <v>147</v>
      </c>
      <c r="B66" s="5" t="s">
        <v>148</v>
      </c>
      <c r="C66" s="5" t="s">
        <v>159</v>
      </c>
      <c r="D66" s="5" t="s">
        <v>160</v>
      </c>
      <c r="E66" s="5">
        <v>1379</v>
      </c>
    </row>
    <row r="67" spans="1:5">
      <c r="A67" s="5" t="s">
        <v>147</v>
      </c>
      <c r="B67" s="5" t="s">
        <v>148</v>
      </c>
      <c r="C67" s="5" t="s">
        <v>161</v>
      </c>
      <c r="D67" s="5" t="s">
        <v>162</v>
      </c>
      <c r="E67" s="5">
        <v>1407</v>
      </c>
    </row>
    <row r="68" spans="1:5">
      <c r="A68" s="5" t="s">
        <v>147</v>
      </c>
      <c r="B68" s="5" t="s">
        <v>148</v>
      </c>
      <c r="C68" s="5" t="s">
        <v>163</v>
      </c>
      <c r="D68" s="5" t="s">
        <v>164</v>
      </c>
      <c r="E68" s="5">
        <v>467</v>
      </c>
    </row>
    <row r="69" spans="1:5">
      <c r="A69" s="5" t="s">
        <v>147</v>
      </c>
      <c r="B69" s="5" t="s">
        <v>148</v>
      </c>
      <c r="C69" s="5" t="s">
        <v>165</v>
      </c>
      <c r="D69" s="5" t="s">
        <v>166</v>
      </c>
      <c r="E69" s="5">
        <v>581</v>
      </c>
    </row>
    <row r="70" spans="1:5">
      <c r="A70" s="5" t="s">
        <v>147</v>
      </c>
      <c r="B70" s="5" t="s">
        <v>148</v>
      </c>
      <c r="C70" s="5" t="s">
        <v>167</v>
      </c>
      <c r="D70" s="5" t="s">
        <v>168</v>
      </c>
      <c r="E70" s="5">
        <v>2471</v>
      </c>
    </row>
    <row r="71" spans="1:5">
      <c r="A71" s="5" t="s">
        <v>147</v>
      </c>
      <c r="B71" s="5" t="s">
        <v>148</v>
      </c>
      <c r="C71" s="5" t="s">
        <v>169</v>
      </c>
      <c r="D71" s="5" t="s">
        <v>170</v>
      </c>
      <c r="E71" s="5">
        <v>1644</v>
      </c>
    </row>
    <row r="72" spans="1:5">
      <c r="A72" s="5" t="s">
        <v>147</v>
      </c>
      <c r="B72" s="5" t="s">
        <v>148</v>
      </c>
      <c r="C72" s="5" t="s">
        <v>171</v>
      </c>
      <c r="D72" s="5" t="s">
        <v>172</v>
      </c>
      <c r="E72" s="5">
        <v>799</v>
      </c>
    </row>
    <row r="73" spans="1:5">
      <c r="A73" s="5" t="s">
        <v>147</v>
      </c>
      <c r="B73" s="5" t="s">
        <v>148</v>
      </c>
      <c r="C73" s="5" t="s">
        <v>173</v>
      </c>
      <c r="D73" s="5" t="s">
        <v>174</v>
      </c>
      <c r="E73" s="5">
        <v>908</v>
      </c>
    </row>
    <row r="74" spans="1:5">
      <c r="A74" s="5" t="s">
        <v>147</v>
      </c>
      <c r="B74" s="5" t="s">
        <v>148</v>
      </c>
      <c r="C74" s="5" t="s">
        <v>175</v>
      </c>
      <c r="D74" s="5" t="s">
        <v>176</v>
      </c>
      <c r="E74" s="5">
        <v>4520</v>
      </c>
    </row>
    <row r="75" spans="1:5">
      <c r="A75" s="5" t="s">
        <v>147</v>
      </c>
      <c r="B75" s="5" t="s">
        <v>148</v>
      </c>
      <c r="C75" s="5" t="s">
        <v>177</v>
      </c>
      <c r="D75" s="5" t="s">
        <v>178</v>
      </c>
      <c r="E75" s="5">
        <v>5144</v>
      </c>
    </row>
    <row r="76" spans="1:5">
      <c r="A76" s="5" t="s">
        <v>147</v>
      </c>
      <c r="B76" s="5" t="s">
        <v>148</v>
      </c>
      <c r="C76" s="5" t="s">
        <v>179</v>
      </c>
      <c r="D76" s="5" t="s">
        <v>180</v>
      </c>
      <c r="E76" s="5">
        <v>1086</v>
      </c>
    </row>
    <row r="77" spans="1:5">
      <c r="A77" s="5" t="s">
        <v>147</v>
      </c>
      <c r="B77" s="5" t="s">
        <v>148</v>
      </c>
      <c r="C77" s="5" t="s">
        <v>181</v>
      </c>
      <c r="D77" s="5" t="s">
        <v>182</v>
      </c>
      <c r="E77" s="5">
        <v>2766</v>
      </c>
    </row>
    <row r="78" spans="1:5">
      <c r="A78" s="5" t="s">
        <v>147</v>
      </c>
      <c r="B78" s="5" t="s">
        <v>148</v>
      </c>
      <c r="C78" s="5" t="s">
        <v>183</v>
      </c>
      <c r="D78" s="5" t="s">
        <v>184</v>
      </c>
      <c r="E78" s="5">
        <v>1323</v>
      </c>
    </row>
    <row r="79" spans="1:5">
      <c r="A79" s="5" t="s">
        <v>147</v>
      </c>
      <c r="B79" s="5" t="s">
        <v>148</v>
      </c>
      <c r="C79" s="5" t="s">
        <v>185</v>
      </c>
      <c r="D79" s="5" t="s">
        <v>186</v>
      </c>
      <c r="E79" s="5">
        <v>1339</v>
      </c>
    </row>
    <row r="80" spans="1:5">
      <c r="A80" s="5" t="s">
        <v>147</v>
      </c>
      <c r="B80" s="5" t="s">
        <v>148</v>
      </c>
      <c r="C80" s="5" t="s">
        <v>187</v>
      </c>
      <c r="D80" s="5" t="s">
        <v>188</v>
      </c>
      <c r="E80" s="5">
        <v>1044</v>
      </c>
    </row>
    <row r="81" spans="1:5">
      <c r="A81" s="5" t="s">
        <v>147</v>
      </c>
      <c r="B81" s="5" t="s">
        <v>148</v>
      </c>
      <c r="C81" s="5" t="s">
        <v>189</v>
      </c>
      <c r="D81" s="5" t="s">
        <v>190</v>
      </c>
      <c r="E81" s="5">
        <v>1681</v>
      </c>
    </row>
    <row r="82" spans="1:5">
      <c r="A82" s="5" t="s">
        <v>147</v>
      </c>
      <c r="B82" s="5" t="s">
        <v>148</v>
      </c>
      <c r="C82" s="5" t="s">
        <v>191</v>
      </c>
      <c r="D82" s="5" t="s">
        <v>160</v>
      </c>
      <c r="E82" s="5">
        <v>1062</v>
      </c>
    </row>
    <row r="83" spans="1:5">
      <c r="A83" s="5" t="s">
        <v>147</v>
      </c>
      <c r="B83" s="5" t="s">
        <v>148</v>
      </c>
      <c r="C83" s="5" t="s">
        <v>192</v>
      </c>
      <c r="D83" s="5" t="s">
        <v>193</v>
      </c>
      <c r="E83" s="5">
        <v>2292</v>
      </c>
    </row>
    <row r="84" spans="1:5">
      <c r="A84" s="5" t="s">
        <v>147</v>
      </c>
      <c r="B84" s="5" t="s">
        <v>148</v>
      </c>
      <c r="C84" s="5" t="s">
        <v>194</v>
      </c>
      <c r="D84" s="5" t="s">
        <v>195</v>
      </c>
      <c r="E84" s="5">
        <v>838</v>
      </c>
    </row>
    <row r="85" spans="1:5">
      <c r="A85" s="5" t="s">
        <v>147</v>
      </c>
      <c r="B85" s="5" t="s">
        <v>148</v>
      </c>
      <c r="C85" s="5" t="s">
        <v>196</v>
      </c>
      <c r="D85" s="5" t="s">
        <v>197</v>
      </c>
      <c r="E85" s="5">
        <v>376</v>
      </c>
    </row>
    <row r="86" spans="1:5">
      <c r="A86" s="5" t="s">
        <v>147</v>
      </c>
      <c r="B86" s="5" t="s">
        <v>148</v>
      </c>
      <c r="C86" s="5" t="s">
        <v>198</v>
      </c>
      <c r="D86" s="5" t="s">
        <v>199</v>
      </c>
      <c r="E86" s="5">
        <v>498</v>
      </c>
    </row>
    <row r="87" spans="1:5">
      <c r="A87" s="5" t="s">
        <v>147</v>
      </c>
      <c r="B87" s="5" t="s">
        <v>148</v>
      </c>
      <c r="C87" s="5" t="s">
        <v>200</v>
      </c>
      <c r="D87" s="5" t="s">
        <v>201</v>
      </c>
      <c r="E87" s="5">
        <v>11703</v>
      </c>
    </row>
    <row r="88" spans="1:5">
      <c r="A88" s="5" t="s">
        <v>147</v>
      </c>
      <c r="B88" s="5" t="s">
        <v>148</v>
      </c>
      <c r="C88" s="5" t="s">
        <v>202</v>
      </c>
      <c r="D88" s="5" t="s">
        <v>203</v>
      </c>
      <c r="E88" s="5">
        <v>1363</v>
      </c>
    </row>
    <row r="89" spans="1:5">
      <c r="A89" s="5" t="s">
        <v>147</v>
      </c>
      <c r="B89" s="5" t="s">
        <v>148</v>
      </c>
      <c r="C89" s="5" t="s">
        <v>204</v>
      </c>
      <c r="D89" s="5" t="s">
        <v>205</v>
      </c>
      <c r="E89" s="5">
        <v>4576</v>
      </c>
    </row>
    <row r="90" spans="1:5">
      <c r="A90" s="5" t="s">
        <v>147</v>
      </c>
      <c r="B90" s="5" t="s">
        <v>148</v>
      </c>
      <c r="C90" s="5" t="s">
        <v>206</v>
      </c>
      <c r="D90" s="5" t="s">
        <v>207</v>
      </c>
      <c r="E90" s="5">
        <v>2932</v>
      </c>
    </row>
    <row r="91" spans="1:5">
      <c r="A91" s="5" t="s">
        <v>147</v>
      </c>
      <c r="B91" s="5" t="s">
        <v>148</v>
      </c>
      <c r="C91" s="5" t="s">
        <v>208</v>
      </c>
      <c r="D91" s="5" t="s">
        <v>209</v>
      </c>
      <c r="E91" s="5">
        <v>1990</v>
      </c>
    </row>
    <row r="92" spans="1:5">
      <c r="A92" s="5" t="s">
        <v>147</v>
      </c>
      <c r="B92" s="5" t="s">
        <v>148</v>
      </c>
      <c r="C92" s="5" t="s">
        <v>210</v>
      </c>
      <c r="D92" s="5" t="s">
        <v>211</v>
      </c>
      <c r="E92" s="5">
        <v>395</v>
      </c>
    </row>
    <row r="93" spans="1:5">
      <c r="A93" s="5" t="s">
        <v>147</v>
      </c>
      <c r="B93" s="5" t="s">
        <v>148</v>
      </c>
      <c r="C93" s="5" t="s">
        <v>212</v>
      </c>
      <c r="D93" s="5" t="s">
        <v>213</v>
      </c>
      <c r="E93" s="5">
        <v>1558</v>
      </c>
    </row>
    <row r="94" spans="1:5">
      <c r="A94" s="5" t="s">
        <v>147</v>
      </c>
      <c r="B94" s="5" t="s">
        <v>148</v>
      </c>
      <c r="C94" s="5" t="s">
        <v>214</v>
      </c>
      <c r="D94" s="5" t="s">
        <v>215</v>
      </c>
      <c r="E94" s="5">
        <v>1862</v>
      </c>
    </row>
    <row r="95" spans="1:5">
      <c r="A95" s="5" t="s">
        <v>147</v>
      </c>
      <c r="B95" s="5" t="s">
        <v>148</v>
      </c>
      <c r="C95" s="5" t="s">
        <v>216</v>
      </c>
      <c r="D95" s="5" t="s">
        <v>217</v>
      </c>
      <c r="E95" s="5">
        <v>780</v>
      </c>
    </row>
    <row r="96" spans="1:5">
      <c r="A96" s="5" t="s">
        <v>147</v>
      </c>
      <c r="B96" s="5" t="s">
        <v>148</v>
      </c>
      <c r="C96" s="5" t="s">
        <v>218</v>
      </c>
      <c r="D96" s="5" t="s">
        <v>219</v>
      </c>
      <c r="E96" s="5">
        <v>599</v>
      </c>
    </row>
    <row r="97" spans="1:5">
      <c r="A97" s="5" t="s">
        <v>147</v>
      </c>
      <c r="B97" s="5" t="s">
        <v>148</v>
      </c>
      <c r="C97" s="5" t="s">
        <v>220</v>
      </c>
      <c r="D97" s="5" t="s">
        <v>221</v>
      </c>
      <c r="E97" s="5">
        <v>650</v>
      </c>
    </row>
    <row r="98" spans="1:5">
      <c r="A98" s="5" t="s">
        <v>147</v>
      </c>
      <c r="B98" s="5" t="s">
        <v>148</v>
      </c>
      <c r="C98" s="5" t="s">
        <v>222</v>
      </c>
      <c r="D98" s="5" t="s">
        <v>223</v>
      </c>
      <c r="E98" s="5">
        <v>571</v>
      </c>
    </row>
    <row r="99" spans="1:5">
      <c r="A99" s="5" t="s">
        <v>147</v>
      </c>
      <c r="B99" s="5" t="s">
        <v>148</v>
      </c>
      <c r="C99" s="5" t="s">
        <v>224</v>
      </c>
      <c r="D99" s="5" t="s">
        <v>225</v>
      </c>
      <c r="E99" s="5">
        <v>1012</v>
      </c>
    </row>
    <row r="100" spans="1:5">
      <c r="A100" s="5" t="s">
        <v>147</v>
      </c>
      <c r="B100" s="5" t="s">
        <v>148</v>
      </c>
      <c r="C100" s="5" t="s">
        <v>226</v>
      </c>
      <c r="D100" s="5" t="s">
        <v>227</v>
      </c>
      <c r="E100" s="5">
        <v>463</v>
      </c>
    </row>
    <row r="101" spans="1:5">
      <c r="A101" s="5" t="s">
        <v>147</v>
      </c>
      <c r="B101" s="5" t="s">
        <v>148</v>
      </c>
      <c r="C101" s="5" t="s">
        <v>228</v>
      </c>
      <c r="D101" s="5" t="s">
        <v>229</v>
      </c>
      <c r="E101" s="5">
        <v>719</v>
      </c>
    </row>
    <row r="102" spans="1:5">
      <c r="A102" s="5" t="s">
        <v>230</v>
      </c>
      <c r="B102" s="5" t="s">
        <v>231</v>
      </c>
      <c r="C102" s="5" t="s">
        <v>232</v>
      </c>
      <c r="D102" s="5" t="s">
        <v>233</v>
      </c>
      <c r="E102" s="5">
        <v>730</v>
      </c>
    </row>
    <row r="103" spans="1:5">
      <c r="A103" s="5" t="s">
        <v>234</v>
      </c>
      <c r="B103" s="5" t="s">
        <v>235</v>
      </c>
      <c r="C103" s="5" t="s">
        <v>236</v>
      </c>
      <c r="D103" s="5" t="s">
        <v>237</v>
      </c>
      <c r="E103" s="5">
        <v>1225</v>
      </c>
    </row>
    <row r="104" spans="1:5">
      <c r="A104" s="5" t="s">
        <v>238</v>
      </c>
      <c r="B104" s="5" t="s">
        <v>239</v>
      </c>
      <c r="C104" s="5" t="s">
        <v>240</v>
      </c>
      <c r="D104" s="5" t="s">
        <v>241</v>
      </c>
      <c r="E104" s="5">
        <v>151488</v>
      </c>
    </row>
    <row r="105" spans="1:5">
      <c r="A105" s="5" t="s">
        <v>242</v>
      </c>
      <c r="B105" s="5" t="s">
        <v>243</v>
      </c>
      <c r="C105" s="5" t="s">
        <v>244</v>
      </c>
      <c r="D105" s="5" t="s">
        <v>245</v>
      </c>
      <c r="E105" s="5">
        <v>6020</v>
      </c>
    </row>
    <row r="106" spans="1:5">
      <c r="A106" s="5" t="s">
        <v>242</v>
      </c>
      <c r="B106" s="5" t="s">
        <v>243</v>
      </c>
      <c r="C106" s="5" t="s">
        <v>246</v>
      </c>
      <c r="D106" s="5" t="s">
        <v>247</v>
      </c>
      <c r="E106" s="5">
        <v>21341</v>
      </c>
    </row>
    <row r="107" spans="1:5">
      <c r="A107" s="5" t="s">
        <v>248</v>
      </c>
      <c r="B107" s="5" t="s">
        <v>249</v>
      </c>
      <c r="C107" s="5" t="s">
        <v>250</v>
      </c>
      <c r="D107" s="5" t="s">
        <v>251</v>
      </c>
      <c r="E107" s="5">
        <v>1</v>
      </c>
    </row>
    <row r="108" spans="1:5">
      <c r="A108" s="5" t="s">
        <v>248</v>
      </c>
      <c r="B108" s="5" t="s">
        <v>249</v>
      </c>
      <c r="C108" s="5" t="s">
        <v>252</v>
      </c>
      <c r="D108" s="5" t="s">
        <v>253</v>
      </c>
      <c r="E108" s="5">
        <v>1229</v>
      </c>
    </row>
    <row r="109" spans="1:5">
      <c r="A109" s="5" t="s">
        <v>248</v>
      </c>
      <c r="B109" s="5" t="s">
        <v>249</v>
      </c>
      <c r="C109" s="5" t="s">
        <v>254</v>
      </c>
      <c r="D109" s="5" t="s">
        <v>255</v>
      </c>
      <c r="E109" s="5">
        <v>1803</v>
      </c>
    </row>
    <row r="110" spans="1:5">
      <c r="A110" s="5" t="s">
        <v>5</v>
      </c>
      <c r="B110" s="5" t="s">
        <v>6</v>
      </c>
      <c r="C110" s="5" t="s">
        <v>7</v>
      </c>
      <c r="D110" s="5" t="s">
        <v>8</v>
      </c>
      <c r="E110" s="5">
        <v>84230</v>
      </c>
    </row>
    <row r="111" spans="1:5">
      <c r="A111" s="5" t="s">
        <v>256</v>
      </c>
      <c r="B111" s="5" t="s">
        <v>257</v>
      </c>
      <c r="C111" s="5" t="s">
        <v>258</v>
      </c>
      <c r="D111" s="5" t="s">
        <v>259</v>
      </c>
      <c r="E111" s="5">
        <v>3238</v>
      </c>
    </row>
    <row r="112" spans="1:5">
      <c r="A112" s="5" t="s">
        <v>260</v>
      </c>
      <c r="B112" s="5" t="s">
        <v>261</v>
      </c>
      <c r="C112" s="5" t="s">
        <v>262</v>
      </c>
      <c r="D112" s="5" t="s">
        <v>263</v>
      </c>
      <c r="E112" s="5">
        <v>451</v>
      </c>
    </row>
    <row r="113" spans="1:5">
      <c r="A113" s="5" t="s">
        <v>264</v>
      </c>
      <c r="B113" s="5" t="s">
        <v>265</v>
      </c>
      <c r="C113" s="5" t="s">
        <v>266</v>
      </c>
      <c r="D113" s="5" t="s">
        <v>267</v>
      </c>
      <c r="E113" s="5">
        <v>1100</v>
      </c>
    </row>
    <row r="114" spans="1:5">
      <c r="A114" s="5" t="s">
        <v>268</v>
      </c>
      <c r="B114" s="5" t="s">
        <v>269</v>
      </c>
      <c r="C114" s="5" t="s">
        <v>270</v>
      </c>
      <c r="D114" s="5" t="s">
        <v>271</v>
      </c>
      <c r="E114" s="5">
        <v>17138</v>
      </c>
    </row>
    <row r="115" spans="1:5">
      <c r="A115" s="5" t="s">
        <v>268</v>
      </c>
      <c r="B115" s="5" t="s">
        <v>269</v>
      </c>
      <c r="C115" s="5" t="s">
        <v>272</v>
      </c>
      <c r="D115" s="5" t="s">
        <v>273</v>
      </c>
      <c r="E115" s="5">
        <v>29743</v>
      </c>
    </row>
    <row r="116" spans="1:5">
      <c r="A116" s="5" t="s">
        <v>274</v>
      </c>
      <c r="B116" s="5" t="s">
        <v>275</v>
      </c>
      <c r="C116" s="5" t="s">
        <v>115</v>
      </c>
      <c r="D116" s="5" t="s">
        <v>116</v>
      </c>
      <c r="E116" s="5">
        <v>14795</v>
      </c>
    </row>
    <row r="117" spans="1:5">
      <c r="A117" s="5" t="s">
        <v>274</v>
      </c>
      <c r="B117" s="5" t="s">
        <v>275</v>
      </c>
      <c r="C117" s="5" t="s">
        <v>262</v>
      </c>
      <c r="D117" s="5" t="s">
        <v>263</v>
      </c>
      <c r="E117" s="5">
        <v>7369</v>
      </c>
    </row>
    <row r="118" spans="1:5">
      <c r="A118" s="5" t="s">
        <v>274</v>
      </c>
      <c r="B118" s="5" t="s">
        <v>275</v>
      </c>
      <c r="C118" s="5" t="s">
        <v>276</v>
      </c>
      <c r="D118" s="5" t="s">
        <v>277</v>
      </c>
      <c r="E118" s="5">
        <v>10334</v>
      </c>
    </row>
    <row r="119" spans="1:5">
      <c r="A119" s="5" t="s">
        <v>274</v>
      </c>
      <c r="B119" s="5" t="s">
        <v>275</v>
      </c>
      <c r="C119" s="5" t="s">
        <v>278</v>
      </c>
      <c r="D119" s="5" t="s">
        <v>279</v>
      </c>
      <c r="E119" s="5">
        <v>7605</v>
      </c>
    </row>
    <row r="120" spans="1:5">
      <c r="A120" s="5" t="s">
        <v>274</v>
      </c>
      <c r="B120" s="5" t="s">
        <v>275</v>
      </c>
      <c r="C120" s="5" t="s">
        <v>280</v>
      </c>
      <c r="D120" s="5" t="s">
        <v>281</v>
      </c>
      <c r="E120" s="5">
        <v>8815</v>
      </c>
    </row>
    <row r="121" spans="1:5">
      <c r="A121" s="5" t="s">
        <v>282</v>
      </c>
      <c r="B121" s="5" t="s">
        <v>283</v>
      </c>
      <c r="C121" s="5" t="s">
        <v>284</v>
      </c>
      <c r="D121" s="5" t="s">
        <v>285</v>
      </c>
      <c r="E121" s="5">
        <v>27</v>
      </c>
    </row>
    <row r="122" spans="1:5">
      <c r="A122" s="5" t="s">
        <v>286</v>
      </c>
      <c r="B122" s="5" t="s">
        <v>287</v>
      </c>
      <c r="C122" s="5" t="s">
        <v>288</v>
      </c>
      <c r="D122" s="5" t="s">
        <v>289</v>
      </c>
      <c r="E122" s="5">
        <v>972</v>
      </c>
    </row>
    <row r="123" spans="1:5">
      <c r="A123" s="5" t="s">
        <v>290</v>
      </c>
      <c r="B123" s="5" t="s">
        <v>291</v>
      </c>
      <c r="C123" s="5" t="s">
        <v>292</v>
      </c>
      <c r="D123" s="5" t="s">
        <v>293</v>
      </c>
      <c r="E123" s="5">
        <v>442</v>
      </c>
    </row>
    <row r="124" spans="1:5">
      <c r="A124" s="5" t="s">
        <v>294</v>
      </c>
      <c r="B124" s="5" t="s">
        <v>295</v>
      </c>
      <c r="C124" s="5" t="s">
        <v>296</v>
      </c>
      <c r="D124" s="5" t="s">
        <v>297</v>
      </c>
      <c r="E124" s="5">
        <v>1453</v>
      </c>
    </row>
    <row r="125" spans="1:5">
      <c r="A125" s="5" t="s">
        <v>298</v>
      </c>
      <c r="B125" s="5" t="s">
        <v>299</v>
      </c>
      <c r="C125" s="5" t="s">
        <v>300</v>
      </c>
      <c r="D125" s="5" t="s">
        <v>301</v>
      </c>
      <c r="E125" s="5">
        <v>1167</v>
      </c>
    </row>
    <row r="126" spans="1:5">
      <c r="A126" s="5" t="s">
        <v>298</v>
      </c>
      <c r="B126" s="5" t="s">
        <v>299</v>
      </c>
      <c r="C126" s="5" t="s">
        <v>302</v>
      </c>
      <c r="D126" s="5" t="s">
        <v>303</v>
      </c>
      <c r="E126" s="5">
        <v>1038</v>
      </c>
    </row>
    <row r="127" spans="1:5">
      <c r="A127" s="5" t="s">
        <v>304</v>
      </c>
      <c r="B127" s="5" t="s">
        <v>305</v>
      </c>
      <c r="C127" s="5" t="s">
        <v>306</v>
      </c>
      <c r="D127" s="5" t="s">
        <v>307</v>
      </c>
      <c r="E127" s="5">
        <v>57</v>
      </c>
    </row>
    <row r="128" spans="1:5">
      <c r="A128" s="5" t="s">
        <v>308</v>
      </c>
      <c r="B128" s="5" t="s">
        <v>309</v>
      </c>
      <c r="C128" s="5" t="s">
        <v>310</v>
      </c>
      <c r="D128" s="5" t="s">
        <v>311</v>
      </c>
      <c r="E128" s="5">
        <v>251</v>
      </c>
    </row>
    <row r="129" spans="1:5">
      <c r="A129" s="5" t="s">
        <v>312</v>
      </c>
      <c r="B129" s="5" t="s">
        <v>313</v>
      </c>
      <c r="C129" s="5" t="s">
        <v>314</v>
      </c>
      <c r="D129" s="5" t="s">
        <v>315</v>
      </c>
      <c r="E129" s="5">
        <v>46</v>
      </c>
    </row>
    <row r="130" spans="1:5">
      <c r="A130" s="5" t="s">
        <v>316</v>
      </c>
      <c r="B130" s="5" t="s">
        <v>317</v>
      </c>
      <c r="C130" s="5" t="s">
        <v>318</v>
      </c>
      <c r="D130" s="5" t="s">
        <v>319</v>
      </c>
      <c r="E130" s="5">
        <v>1267</v>
      </c>
    </row>
    <row r="131" spans="1:5">
      <c r="A131" s="5" t="s">
        <v>320</v>
      </c>
      <c r="B131" s="5" t="s">
        <v>321</v>
      </c>
      <c r="C131" s="5" t="s">
        <v>322</v>
      </c>
      <c r="D131" s="5" t="s">
        <v>323</v>
      </c>
      <c r="E131" s="5">
        <v>294</v>
      </c>
    </row>
    <row r="132" spans="1:5">
      <c r="A132" s="5" t="s">
        <v>324</v>
      </c>
      <c r="B132" s="5" t="s">
        <v>325</v>
      </c>
      <c r="C132" s="5" t="s">
        <v>326</v>
      </c>
      <c r="D132" s="5" t="s">
        <v>327</v>
      </c>
      <c r="E132" s="5">
        <v>18</v>
      </c>
    </row>
    <row r="133" spans="1:5">
      <c r="A133" s="5" t="s">
        <v>324</v>
      </c>
      <c r="B133" s="5" t="s">
        <v>325</v>
      </c>
      <c r="C133" s="5" t="s">
        <v>328</v>
      </c>
      <c r="D133" s="5" t="s">
        <v>329</v>
      </c>
      <c r="E133" s="5">
        <v>16</v>
      </c>
    </row>
    <row r="134" spans="1:5">
      <c r="A134" s="5" t="s">
        <v>324</v>
      </c>
      <c r="B134" s="5" t="s">
        <v>325</v>
      </c>
      <c r="C134" s="5" t="s">
        <v>330</v>
      </c>
      <c r="D134" s="5" t="s">
        <v>331</v>
      </c>
      <c r="E134" s="5">
        <v>33</v>
      </c>
    </row>
    <row r="135" spans="1:5">
      <c r="A135" s="5" t="s">
        <v>324</v>
      </c>
      <c r="B135" s="5" t="s">
        <v>325</v>
      </c>
      <c r="C135" s="5" t="s">
        <v>332</v>
      </c>
      <c r="D135" s="5" t="s">
        <v>333</v>
      </c>
      <c r="E135" s="5">
        <v>8</v>
      </c>
    </row>
    <row r="136" spans="1:5">
      <c r="A136" s="5" t="s">
        <v>324</v>
      </c>
      <c r="B136" s="5" t="s">
        <v>325</v>
      </c>
      <c r="C136" s="5" t="s">
        <v>334</v>
      </c>
      <c r="D136" s="5" t="s">
        <v>335</v>
      </c>
      <c r="E136" s="5">
        <v>14</v>
      </c>
    </row>
    <row r="137" spans="1:5">
      <c r="A137" s="5" t="s">
        <v>324</v>
      </c>
      <c r="B137" s="5" t="s">
        <v>325</v>
      </c>
      <c r="C137" s="5" t="s">
        <v>336</v>
      </c>
      <c r="D137" s="5" t="s">
        <v>337</v>
      </c>
      <c r="E137" s="5">
        <v>2</v>
      </c>
    </row>
    <row r="138" spans="1:5">
      <c r="A138" s="5" t="s">
        <v>324</v>
      </c>
      <c r="B138" s="5" t="s">
        <v>325</v>
      </c>
      <c r="C138" s="5" t="s">
        <v>338</v>
      </c>
      <c r="D138" s="5" t="s">
        <v>339</v>
      </c>
      <c r="E138" s="5">
        <v>10</v>
      </c>
    </row>
    <row r="139" spans="1:5">
      <c r="A139" s="5" t="s">
        <v>340</v>
      </c>
      <c r="B139" s="5" t="s">
        <v>341</v>
      </c>
      <c r="C139" s="5" t="s">
        <v>342</v>
      </c>
      <c r="D139" s="5" t="s">
        <v>343</v>
      </c>
      <c r="E139" s="5">
        <v>316</v>
      </c>
    </row>
    <row r="140" spans="1:5">
      <c r="A140" s="5" t="s">
        <v>344</v>
      </c>
      <c r="B140" s="5" t="s">
        <v>345</v>
      </c>
      <c r="C140" s="5" t="s">
        <v>346</v>
      </c>
      <c r="D140" s="5" t="s">
        <v>347</v>
      </c>
      <c r="E140" s="5">
        <v>159</v>
      </c>
    </row>
    <row r="141" spans="1:5">
      <c r="A141" s="5" t="s">
        <v>348</v>
      </c>
      <c r="B141" s="5" t="s">
        <v>349</v>
      </c>
      <c r="C141" s="5" t="s">
        <v>350</v>
      </c>
      <c r="D141" s="5" t="s">
        <v>351</v>
      </c>
      <c r="E141" s="5">
        <v>29</v>
      </c>
    </row>
    <row r="142" spans="1:5">
      <c r="A142" s="5" t="s">
        <v>352</v>
      </c>
      <c r="B142" s="5" t="s">
        <v>353</v>
      </c>
      <c r="C142" s="5" t="s">
        <v>354</v>
      </c>
      <c r="D142" s="5" t="s">
        <v>355</v>
      </c>
      <c r="E142" s="5">
        <v>236</v>
      </c>
    </row>
    <row r="143" spans="1:5">
      <c r="A143" s="5" t="s">
        <v>356</v>
      </c>
      <c r="B143" s="5" t="s">
        <v>357</v>
      </c>
      <c r="C143" s="5" t="s">
        <v>358</v>
      </c>
      <c r="D143" s="5" t="s">
        <v>359</v>
      </c>
      <c r="E143" s="5">
        <v>210</v>
      </c>
    </row>
    <row r="144" spans="1:5">
      <c r="A144" s="5" t="s">
        <v>356</v>
      </c>
      <c r="B144" s="5" t="s">
        <v>357</v>
      </c>
      <c r="C144" s="5" t="s">
        <v>360</v>
      </c>
      <c r="D144" s="5" t="s">
        <v>361</v>
      </c>
      <c r="E144" s="5">
        <v>7</v>
      </c>
    </row>
    <row r="145" spans="1:5">
      <c r="A145" s="5" t="s">
        <v>356</v>
      </c>
      <c r="B145" s="5" t="s">
        <v>357</v>
      </c>
      <c r="C145" s="5" t="s">
        <v>362</v>
      </c>
      <c r="D145" s="5" t="s">
        <v>363</v>
      </c>
      <c r="E145" s="5">
        <v>1</v>
      </c>
    </row>
    <row r="146" spans="1:5">
      <c r="A146" s="5" t="s">
        <v>364</v>
      </c>
      <c r="B146" s="5" t="s">
        <v>365</v>
      </c>
      <c r="C146" s="5" t="s">
        <v>366</v>
      </c>
      <c r="D146" s="5" t="s">
        <v>367</v>
      </c>
      <c r="E146" s="5">
        <v>61</v>
      </c>
    </row>
    <row r="147" spans="1:5">
      <c r="A147" s="5" t="s">
        <v>368</v>
      </c>
      <c r="B147" s="5" t="s">
        <v>369</v>
      </c>
      <c r="C147" s="5" t="s">
        <v>370</v>
      </c>
      <c r="D147" s="5" t="s">
        <v>371</v>
      </c>
      <c r="E147" s="5">
        <v>192</v>
      </c>
    </row>
    <row r="148" spans="1:5">
      <c r="A148" s="5" t="s">
        <v>368</v>
      </c>
      <c r="B148" s="5" t="s">
        <v>369</v>
      </c>
      <c r="C148" s="5" t="s">
        <v>372</v>
      </c>
      <c r="D148" s="5" t="s">
        <v>373</v>
      </c>
      <c r="E148" s="5">
        <v>239</v>
      </c>
    </row>
    <row r="149" spans="1:5">
      <c r="A149" s="5" t="s">
        <v>368</v>
      </c>
      <c r="B149" s="5" t="s">
        <v>369</v>
      </c>
      <c r="C149" s="5" t="s">
        <v>374</v>
      </c>
      <c r="D149" s="5" t="s">
        <v>375</v>
      </c>
      <c r="E149" s="5">
        <v>30</v>
      </c>
    </row>
    <row r="150" spans="1:5">
      <c r="A150" s="5" t="s">
        <v>368</v>
      </c>
      <c r="B150" s="5" t="s">
        <v>369</v>
      </c>
      <c r="C150" s="5" t="s">
        <v>376</v>
      </c>
      <c r="D150" s="5" t="s">
        <v>377</v>
      </c>
      <c r="E150" s="5">
        <v>60</v>
      </c>
    </row>
    <row r="151" spans="1:5">
      <c r="A151" s="5" t="s">
        <v>378</v>
      </c>
      <c r="B151" s="5" t="s">
        <v>379</v>
      </c>
      <c r="C151" s="5" t="s">
        <v>380</v>
      </c>
      <c r="D151" s="5" t="s">
        <v>379</v>
      </c>
      <c r="E151" s="5">
        <v>564</v>
      </c>
    </row>
    <row r="152" spans="1:5">
      <c r="A152" s="5" t="s">
        <v>378</v>
      </c>
      <c r="B152" s="5" t="s">
        <v>379</v>
      </c>
      <c r="C152" s="5" t="s">
        <v>381</v>
      </c>
      <c r="D152" s="5" t="s">
        <v>382</v>
      </c>
      <c r="E152" s="5">
        <v>3</v>
      </c>
    </row>
    <row r="153" spans="1:5">
      <c r="A153" s="5" t="s">
        <v>378</v>
      </c>
      <c r="B153" s="5" t="s">
        <v>379</v>
      </c>
      <c r="C153" s="5" t="s">
        <v>383</v>
      </c>
      <c r="D153" s="5" t="s">
        <v>384</v>
      </c>
      <c r="E153" s="5">
        <v>294</v>
      </c>
    </row>
    <row r="154" spans="1:5">
      <c r="A154" s="5" t="s">
        <v>378</v>
      </c>
      <c r="B154" s="5" t="s">
        <v>379</v>
      </c>
      <c r="C154" s="5" t="s">
        <v>385</v>
      </c>
      <c r="D154" s="5" t="s">
        <v>386</v>
      </c>
      <c r="E154" s="5">
        <v>545</v>
      </c>
    </row>
    <row r="155" spans="1:5">
      <c r="A155" s="5" t="s">
        <v>387</v>
      </c>
      <c r="B155" s="5" t="s">
        <v>388</v>
      </c>
      <c r="C155" s="5" t="s">
        <v>389</v>
      </c>
      <c r="D155" s="5" t="s">
        <v>390</v>
      </c>
      <c r="E155" s="5">
        <v>702</v>
      </c>
    </row>
    <row r="156" spans="1:5">
      <c r="A156" s="5" t="s">
        <v>391</v>
      </c>
      <c r="B156" s="5" t="s">
        <v>392</v>
      </c>
      <c r="C156" s="5" t="s">
        <v>393</v>
      </c>
      <c r="D156" s="5" t="s">
        <v>394</v>
      </c>
      <c r="E156" s="5">
        <v>347</v>
      </c>
    </row>
    <row r="157" spans="1:5">
      <c r="A157" s="5" t="s">
        <v>395</v>
      </c>
      <c r="B157" s="5" t="s">
        <v>396</v>
      </c>
      <c r="C157" s="5" t="s">
        <v>397</v>
      </c>
      <c r="D157" s="5" t="s">
        <v>398</v>
      </c>
      <c r="E157" s="5">
        <v>321</v>
      </c>
    </row>
    <row r="158" spans="1:5">
      <c r="A158" s="5" t="s">
        <v>399</v>
      </c>
      <c r="B158" s="5" t="s">
        <v>400</v>
      </c>
      <c r="C158" s="5" t="s">
        <v>401</v>
      </c>
      <c r="D158" s="5" t="s">
        <v>402</v>
      </c>
      <c r="E158" s="5">
        <v>44879</v>
      </c>
    </row>
    <row r="159" spans="1:5">
      <c r="A159" s="5" t="s">
        <v>399</v>
      </c>
      <c r="B159" s="5" t="s">
        <v>400</v>
      </c>
      <c r="C159" s="5" t="s">
        <v>117</v>
      </c>
      <c r="D159" s="5" t="s">
        <v>118</v>
      </c>
      <c r="E159" s="5">
        <v>23332</v>
      </c>
    </row>
    <row r="160" spans="1:5">
      <c r="A160" s="5" t="s">
        <v>399</v>
      </c>
      <c r="B160" s="5" t="s">
        <v>400</v>
      </c>
      <c r="C160" s="5" t="s">
        <v>403</v>
      </c>
      <c r="D160" s="5" t="s">
        <v>404</v>
      </c>
      <c r="E160" s="5">
        <v>27207</v>
      </c>
    </row>
    <row r="161" spans="1:5">
      <c r="A161" s="5" t="s">
        <v>399</v>
      </c>
      <c r="B161" s="5" t="s">
        <v>400</v>
      </c>
      <c r="C161" s="5" t="s">
        <v>272</v>
      </c>
      <c r="D161" s="5" t="s">
        <v>273</v>
      </c>
      <c r="E161" s="5">
        <v>23678</v>
      </c>
    </row>
    <row r="162" spans="1:5">
      <c r="A162" s="5" t="s">
        <v>405</v>
      </c>
      <c r="B162" s="5" t="s">
        <v>406</v>
      </c>
      <c r="C162" s="5" t="s">
        <v>407</v>
      </c>
      <c r="D162" s="5" t="s">
        <v>406</v>
      </c>
      <c r="E162" s="5">
        <v>5</v>
      </c>
    </row>
    <row r="163" spans="1:5">
      <c r="A163" s="5" t="s">
        <v>405</v>
      </c>
      <c r="B163" s="5" t="s">
        <v>406</v>
      </c>
      <c r="C163" s="5" t="s">
        <v>408</v>
      </c>
      <c r="D163" s="5" t="s">
        <v>409</v>
      </c>
      <c r="E163" s="5">
        <v>2</v>
      </c>
    </row>
    <row r="164" spans="1:5">
      <c r="A164" s="5" t="s">
        <v>405</v>
      </c>
      <c r="B164" s="5" t="s">
        <v>406</v>
      </c>
      <c r="C164" s="5" t="s">
        <v>410</v>
      </c>
      <c r="D164" s="5" t="s">
        <v>411</v>
      </c>
      <c r="E164" s="5">
        <v>1231</v>
      </c>
    </row>
    <row r="165" spans="1:5">
      <c r="A165" s="5" t="s">
        <v>405</v>
      </c>
      <c r="B165" s="5" t="s">
        <v>406</v>
      </c>
      <c r="C165" s="5" t="s">
        <v>280</v>
      </c>
      <c r="D165" s="5" t="s">
        <v>281</v>
      </c>
      <c r="E165" s="5">
        <v>1</v>
      </c>
    </row>
    <row r="166" spans="1:5">
      <c r="A166" s="5" t="s">
        <v>405</v>
      </c>
      <c r="B166" s="5" t="s">
        <v>406</v>
      </c>
      <c r="C166" s="5" t="s">
        <v>412</v>
      </c>
      <c r="D166" s="5" t="s">
        <v>413</v>
      </c>
      <c r="E166" s="5">
        <v>1</v>
      </c>
    </row>
    <row r="167" spans="1:5">
      <c r="A167" s="5" t="s">
        <v>405</v>
      </c>
      <c r="B167" s="5" t="s">
        <v>406</v>
      </c>
      <c r="C167" s="5" t="s">
        <v>414</v>
      </c>
      <c r="D167" s="5" t="s">
        <v>415</v>
      </c>
      <c r="E167" s="5">
        <v>2</v>
      </c>
    </row>
    <row r="168" spans="1:5">
      <c r="A168" s="5" t="s">
        <v>405</v>
      </c>
      <c r="B168" s="5" t="s">
        <v>406</v>
      </c>
      <c r="C168" s="5" t="s">
        <v>416</v>
      </c>
      <c r="D168" s="5" t="s">
        <v>417</v>
      </c>
      <c r="E168" s="5">
        <v>16</v>
      </c>
    </row>
    <row r="169" spans="1:5">
      <c r="A169" s="5" t="s">
        <v>405</v>
      </c>
      <c r="B169" s="5" t="s">
        <v>406</v>
      </c>
      <c r="C169" s="5" t="s">
        <v>418</v>
      </c>
      <c r="D169" s="5" t="s">
        <v>419</v>
      </c>
      <c r="E169" s="5">
        <v>422</v>
      </c>
    </row>
    <row r="170" spans="1:5">
      <c r="A170" s="5" t="s">
        <v>405</v>
      </c>
      <c r="B170" s="5" t="s">
        <v>406</v>
      </c>
      <c r="C170" s="5" t="s">
        <v>420</v>
      </c>
      <c r="D170" s="5" t="s">
        <v>421</v>
      </c>
      <c r="E170" s="5">
        <v>1201413</v>
      </c>
    </row>
    <row r="171" spans="1:5">
      <c r="A171" s="5" t="s">
        <v>405</v>
      </c>
      <c r="B171" s="5" t="s">
        <v>406</v>
      </c>
      <c r="C171" s="5" t="s">
        <v>422</v>
      </c>
      <c r="D171" s="5" t="s">
        <v>423</v>
      </c>
      <c r="E171" s="5">
        <v>27902</v>
      </c>
    </row>
    <row r="172" spans="1:5">
      <c r="A172" s="5" t="s">
        <v>424</v>
      </c>
      <c r="B172" s="5" t="s">
        <v>425</v>
      </c>
      <c r="C172" s="5" t="s">
        <v>426</v>
      </c>
      <c r="D172" s="5" t="s">
        <v>427</v>
      </c>
      <c r="E172" s="5">
        <v>598</v>
      </c>
    </row>
    <row r="173" spans="1:5">
      <c r="A173" s="5" t="s">
        <v>424</v>
      </c>
      <c r="B173" s="5" t="s">
        <v>425</v>
      </c>
      <c r="C173" s="5" t="s">
        <v>428</v>
      </c>
      <c r="D173" s="5" t="s">
        <v>429</v>
      </c>
      <c r="E173" s="5">
        <v>2580</v>
      </c>
    </row>
    <row r="174" spans="1:5">
      <c r="A174" s="5" t="s">
        <v>424</v>
      </c>
      <c r="B174" s="5" t="s">
        <v>425</v>
      </c>
      <c r="C174" s="5" t="s">
        <v>430</v>
      </c>
      <c r="D174" s="5" t="s">
        <v>431</v>
      </c>
      <c r="E174" s="5">
        <v>40</v>
      </c>
    </row>
    <row r="175" spans="1:5">
      <c r="A175" s="5" t="s">
        <v>424</v>
      </c>
      <c r="B175" s="5" t="s">
        <v>425</v>
      </c>
      <c r="C175" s="5" t="s">
        <v>432</v>
      </c>
      <c r="D175" s="5" t="s">
        <v>433</v>
      </c>
      <c r="E175" s="5">
        <v>971</v>
      </c>
    </row>
    <row r="176" spans="1:5">
      <c r="A176" s="5" t="s">
        <v>424</v>
      </c>
      <c r="B176" s="5" t="s">
        <v>425</v>
      </c>
      <c r="C176" s="5" t="s">
        <v>434</v>
      </c>
      <c r="D176" s="5" t="s">
        <v>435</v>
      </c>
      <c r="E176" s="5">
        <v>871</v>
      </c>
    </row>
    <row r="177" spans="1:5">
      <c r="A177" s="5" t="s">
        <v>424</v>
      </c>
      <c r="B177" s="5" t="s">
        <v>425</v>
      </c>
      <c r="C177" s="5" t="s">
        <v>109</v>
      </c>
      <c r="D177" s="5" t="s">
        <v>110</v>
      </c>
      <c r="E177" s="5">
        <v>16254</v>
      </c>
    </row>
    <row r="178" spans="1:5">
      <c r="A178" s="5" t="s">
        <v>436</v>
      </c>
      <c r="B178" s="5" t="s">
        <v>437</v>
      </c>
      <c r="C178" s="5" t="s">
        <v>438</v>
      </c>
      <c r="D178" s="5" t="s">
        <v>439</v>
      </c>
      <c r="E178" s="5">
        <v>1689</v>
      </c>
    </row>
    <row r="179" spans="1:5">
      <c r="A179" s="5" t="s">
        <v>436</v>
      </c>
      <c r="B179" s="5" t="s">
        <v>437</v>
      </c>
      <c r="C179" s="5" t="s">
        <v>262</v>
      </c>
      <c r="D179" s="5" t="s">
        <v>263</v>
      </c>
      <c r="E179" s="5">
        <v>3408</v>
      </c>
    </row>
    <row r="180" spans="1:5">
      <c r="A180" s="5" t="s">
        <v>436</v>
      </c>
      <c r="B180" s="5" t="s">
        <v>437</v>
      </c>
      <c r="C180" s="5" t="s">
        <v>440</v>
      </c>
      <c r="D180" s="5" t="s">
        <v>441</v>
      </c>
      <c r="E180" s="5">
        <v>3200</v>
      </c>
    </row>
    <row r="181" spans="1:5">
      <c r="A181" s="5" t="s">
        <v>436</v>
      </c>
      <c r="B181" s="5" t="s">
        <v>437</v>
      </c>
      <c r="C181" s="5" t="s">
        <v>442</v>
      </c>
      <c r="D181" s="5" t="s">
        <v>443</v>
      </c>
      <c r="E181" s="5">
        <v>35507</v>
      </c>
    </row>
    <row r="182" spans="1:5">
      <c r="A182" s="5" t="s">
        <v>436</v>
      </c>
      <c r="B182" s="5" t="s">
        <v>437</v>
      </c>
      <c r="C182" s="5" t="s">
        <v>444</v>
      </c>
      <c r="D182" s="5" t="s">
        <v>445</v>
      </c>
      <c r="E182" s="5">
        <v>45977</v>
      </c>
    </row>
    <row r="183" spans="1:5">
      <c r="A183" s="5" t="s">
        <v>446</v>
      </c>
      <c r="B183" s="5" t="s">
        <v>447</v>
      </c>
      <c r="C183" s="5" t="s">
        <v>448</v>
      </c>
      <c r="D183" s="5" t="s">
        <v>449</v>
      </c>
      <c r="E183" s="5">
        <v>291</v>
      </c>
    </row>
    <row r="184" spans="1:5">
      <c r="A184" s="5" t="s">
        <v>446</v>
      </c>
      <c r="B184" s="5" t="s">
        <v>447</v>
      </c>
      <c r="C184" s="5" t="s">
        <v>450</v>
      </c>
      <c r="D184" s="5" t="s">
        <v>451</v>
      </c>
      <c r="E184" s="5">
        <v>17</v>
      </c>
    </row>
    <row r="185" spans="1:5">
      <c r="A185" s="5" t="s">
        <v>446</v>
      </c>
      <c r="B185" s="5" t="s">
        <v>447</v>
      </c>
      <c r="C185" s="5" t="s">
        <v>452</v>
      </c>
      <c r="D185" s="5" t="s">
        <v>453</v>
      </c>
      <c r="E185" s="5">
        <v>174</v>
      </c>
    </row>
    <row r="186" spans="1:5">
      <c r="A186" s="5" t="s">
        <v>446</v>
      </c>
      <c r="B186" s="5" t="s">
        <v>447</v>
      </c>
      <c r="C186" s="5" t="s">
        <v>454</v>
      </c>
      <c r="D186" s="5" t="s">
        <v>455</v>
      </c>
      <c r="E186" s="5">
        <v>426</v>
      </c>
    </row>
    <row r="187" spans="1:5">
      <c r="A187" s="5" t="s">
        <v>446</v>
      </c>
      <c r="B187" s="5" t="s">
        <v>447</v>
      </c>
      <c r="C187" s="5" t="s">
        <v>456</v>
      </c>
      <c r="D187" s="5" t="s">
        <v>457</v>
      </c>
      <c r="E187" s="5">
        <v>3</v>
      </c>
    </row>
    <row r="188" spans="1:5">
      <c r="A188" s="5" t="s">
        <v>446</v>
      </c>
      <c r="B188" s="5" t="s">
        <v>447</v>
      </c>
      <c r="C188" s="5" t="s">
        <v>458</v>
      </c>
      <c r="D188" s="5" t="s">
        <v>459</v>
      </c>
      <c r="E188" s="5">
        <v>37</v>
      </c>
    </row>
    <row r="189" spans="1:5">
      <c r="A189" s="5" t="s">
        <v>446</v>
      </c>
      <c r="B189" s="5" t="s">
        <v>447</v>
      </c>
      <c r="C189" s="5" t="s">
        <v>460</v>
      </c>
      <c r="D189" s="5" t="s">
        <v>461</v>
      </c>
      <c r="E189" s="5">
        <v>170</v>
      </c>
    </row>
    <row r="190" spans="1:5">
      <c r="A190" s="5" t="s">
        <v>446</v>
      </c>
      <c r="B190" s="5" t="s">
        <v>447</v>
      </c>
      <c r="C190" s="5" t="s">
        <v>462</v>
      </c>
      <c r="D190" s="5" t="s">
        <v>463</v>
      </c>
      <c r="E190" s="5">
        <v>2</v>
      </c>
    </row>
    <row r="191" spans="1:5">
      <c r="A191" s="5" t="s">
        <v>446</v>
      </c>
      <c r="B191" s="5" t="s">
        <v>447</v>
      </c>
      <c r="C191" s="5" t="s">
        <v>464</v>
      </c>
      <c r="D191" s="5" t="s">
        <v>465</v>
      </c>
      <c r="E191" s="5">
        <v>115</v>
      </c>
    </row>
    <row r="192" spans="1:5">
      <c r="A192" s="5" t="s">
        <v>446</v>
      </c>
      <c r="B192" s="5" t="s">
        <v>447</v>
      </c>
      <c r="C192" s="5" t="s">
        <v>466</v>
      </c>
      <c r="D192" s="5" t="s">
        <v>467</v>
      </c>
      <c r="E192" s="5">
        <v>36</v>
      </c>
    </row>
    <row r="193" spans="1:5">
      <c r="A193" s="5" t="s">
        <v>446</v>
      </c>
      <c r="B193" s="5" t="s">
        <v>447</v>
      </c>
      <c r="C193" s="5" t="s">
        <v>468</v>
      </c>
      <c r="D193" s="5" t="s">
        <v>469</v>
      </c>
      <c r="E193" s="5">
        <v>18</v>
      </c>
    </row>
    <row r="194" spans="1:5">
      <c r="A194" s="5" t="s">
        <v>446</v>
      </c>
      <c r="B194" s="5" t="s">
        <v>447</v>
      </c>
      <c r="C194" s="5" t="s">
        <v>470</v>
      </c>
      <c r="D194" s="5" t="s">
        <v>471</v>
      </c>
      <c r="E194" s="5">
        <v>26</v>
      </c>
    </row>
    <row r="195" spans="1:5">
      <c r="A195" s="5" t="s">
        <v>446</v>
      </c>
      <c r="B195" s="5" t="s">
        <v>447</v>
      </c>
      <c r="C195" s="5" t="s">
        <v>472</v>
      </c>
      <c r="D195" s="5" t="s">
        <v>473</v>
      </c>
      <c r="E195" s="5">
        <v>15</v>
      </c>
    </row>
    <row r="196" spans="1:5">
      <c r="A196" s="5" t="s">
        <v>446</v>
      </c>
      <c r="B196" s="5" t="s">
        <v>447</v>
      </c>
      <c r="C196" s="5" t="s">
        <v>474</v>
      </c>
      <c r="D196" s="5" t="s">
        <v>475</v>
      </c>
      <c r="E196" s="5">
        <v>4</v>
      </c>
    </row>
    <row r="197" spans="1:5">
      <c r="A197" s="5" t="s">
        <v>446</v>
      </c>
      <c r="B197" s="5" t="s">
        <v>447</v>
      </c>
      <c r="C197" s="5" t="s">
        <v>476</v>
      </c>
      <c r="D197" s="5" t="s">
        <v>477</v>
      </c>
      <c r="E197" s="5">
        <v>563</v>
      </c>
    </row>
    <row r="198" spans="1:5">
      <c r="A198" s="5" t="s">
        <v>446</v>
      </c>
      <c r="B198" s="5" t="s">
        <v>447</v>
      </c>
      <c r="C198" s="5" t="s">
        <v>478</v>
      </c>
      <c r="D198" s="5" t="s">
        <v>479</v>
      </c>
      <c r="E198" s="5">
        <v>21</v>
      </c>
    </row>
    <row r="199" spans="1:5">
      <c r="A199" s="5" t="s">
        <v>446</v>
      </c>
      <c r="B199" s="5" t="s">
        <v>447</v>
      </c>
      <c r="C199" s="5" t="s">
        <v>480</v>
      </c>
      <c r="D199" s="5" t="s">
        <v>481</v>
      </c>
      <c r="E199" s="5">
        <v>28</v>
      </c>
    </row>
    <row r="200" spans="1:5">
      <c r="A200" s="5" t="s">
        <v>446</v>
      </c>
      <c r="B200" s="5" t="s">
        <v>447</v>
      </c>
      <c r="C200" s="5" t="s">
        <v>482</v>
      </c>
      <c r="D200" s="5" t="s">
        <v>483</v>
      </c>
      <c r="E200" s="5">
        <v>267</v>
      </c>
    </row>
    <row r="201" spans="1:5">
      <c r="A201" s="5" t="s">
        <v>446</v>
      </c>
      <c r="B201" s="5" t="s">
        <v>447</v>
      </c>
      <c r="C201" s="5" t="s">
        <v>484</v>
      </c>
      <c r="D201" s="5" t="s">
        <v>485</v>
      </c>
      <c r="E201" s="5">
        <v>48</v>
      </c>
    </row>
    <row r="202" spans="1:5">
      <c r="A202" s="5" t="s">
        <v>446</v>
      </c>
      <c r="B202" s="5" t="s">
        <v>447</v>
      </c>
      <c r="C202" s="5" t="s">
        <v>486</v>
      </c>
      <c r="D202" s="5" t="s">
        <v>487</v>
      </c>
      <c r="E202" s="5">
        <v>144</v>
      </c>
    </row>
    <row r="203" spans="1:5">
      <c r="A203" s="5" t="s">
        <v>446</v>
      </c>
      <c r="B203" s="5" t="s">
        <v>447</v>
      </c>
      <c r="C203" s="5" t="s">
        <v>488</v>
      </c>
      <c r="D203" s="5" t="s">
        <v>489</v>
      </c>
      <c r="E203" s="5">
        <v>34</v>
      </c>
    </row>
    <row r="204" spans="1:5">
      <c r="A204" s="5" t="s">
        <v>446</v>
      </c>
      <c r="B204" s="5" t="s">
        <v>447</v>
      </c>
      <c r="C204" s="5" t="s">
        <v>490</v>
      </c>
      <c r="D204" s="5" t="s">
        <v>491</v>
      </c>
      <c r="E204" s="5">
        <v>30</v>
      </c>
    </row>
    <row r="205" spans="1:5">
      <c r="A205" s="5" t="s">
        <v>446</v>
      </c>
      <c r="B205" s="5" t="s">
        <v>447</v>
      </c>
      <c r="C205" s="5" t="s">
        <v>492</v>
      </c>
      <c r="D205" s="5" t="s">
        <v>493</v>
      </c>
      <c r="E205" s="5">
        <v>9</v>
      </c>
    </row>
    <row r="206" spans="1:5">
      <c r="A206" s="5" t="s">
        <v>446</v>
      </c>
      <c r="B206" s="5" t="s">
        <v>447</v>
      </c>
      <c r="C206" s="5" t="s">
        <v>494</v>
      </c>
      <c r="D206" s="5" t="s">
        <v>495</v>
      </c>
      <c r="E206" s="5">
        <v>14</v>
      </c>
    </row>
    <row r="207" spans="1:5">
      <c r="A207" s="5" t="s">
        <v>446</v>
      </c>
      <c r="B207" s="5" t="s">
        <v>447</v>
      </c>
      <c r="C207" s="5" t="s">
        <v>496</v>
      </c>
      <c r="D207" s="5" t="s">
        <v>497</v>
      </c>
      <c r="E207" s="5">
        <v>146</v>
      </c>
    </row>
    <row r="208" spans="1:5">
      <c r="A208" s="5" t="s">
        <v>446</v>
      </c>
      <c r="B208" s="5" t="s">
        <v>447</v>
      </c>
      <c r="C208" s="5" t="s">
        <v>498</v>
      </c>
      <c r="D208" s="5" t="s">
        <v>499</v>
      </c>
      <c r="E208" s="5">
        <v>24</v>
      </c>
    </row>
    <row r="209" spans="1:5">
      <c r="A209" s="5" t="s">
        <v>500</v>
      </c>
      <c r="B209" s="5" t="s">
        <v>501</v>
      </c>
      <c r="C209" s="5" t="s">
        <v>502</v>
      </c>
      <c r="D209" s="5" t="s">
        <v>503</v>
      </c>
      <c r="E209" s="5">
        <v>7165</v>
      </c>
    </row>
    <row r="210" spans="1:5">
      <c r="A210" s="5" t="s">
        <v>500</v>
      </c>
      <c r="B210" s="5" t="s">
        <v>501</v>
      </c>
      <c r="C210" s="5" t="s">
        <v>504</v>
      </c>
      <c r="D210" s="5" t="s">
        <v>505</v>
      </c>
      <c r="E210" s="5">
        <v>5235</v>
      </c>
    </row>
    <row r="211" spans="1:5">
      <c r="A211" s="5" t="s">
        <v>500</v>
      </c>
      <c r="B211" s="5" t="s">
        <v>501</v>
      </c>
      <c r="C211" s="5" t="s">
        <v>506</v>
      </c>
      <c r="D211" s="5" t="s">
        <v>507</v>
      </c>
      <c r="E211" s="5">
        <v>50</v>
      </c>
    </row>
    <row r="212" spans="1:5">
      <c r="A212" s="5" t="s">
        <v>508</v>
      </c>
      <c r="B212" s="5" t="s">
        <v>509</v>
      </c>
      <c r="C212" s="5" t="s">
        <v>510</v>
      </c>
      <c r="D212" s="5" t="s">
        <v>511</v>
      </c>
      <c r="E212" s="5">
        <v>1742</v>
      </c>
    </row>
    <row r="213" spans="1:5">
      <c r="A213" s="5" t="s">
        <v>508</v>
      </c>
      <c r="B213" s="5" t="s">
        <v>509</v>
      </c>
      <c r="C213" s="5" t="s">
        <v>512</v>
      </c>
      <c r="D213" s="5" t="s">
        <v>513</v>
      </c>
      <c r="E213" s="5">
        <v>956</v>
      </c>
    </row>
    <row r="214" spans="1:5">
      <c r="A214" s="5" t="s">
        <v>508</v>
      </c>
      <c r="B214" s="5" t="s">
        <v>509</v>
      </c>
      <c r="C214" s="5" t="s">
        <v>514</v>
      </c>
      <c r="D214" s="5" t="s">
        <v>515</v>
      </c>
      <c r="E214" s="5">
        <v>346</v>
      </c>
    </row>
    <row r="215" spans="1:5">
      <c r="A215" s="5" t="s">
        <v>508</v>
      </c>
      <c r="B215" s="5" t="s">
        <v>509</v>
      </c>
      <c r="C215" s="5" t="s">
        <v>516</v>
      </c>
      <c r="D215" s="5" t="s">
        <v>517</v>
      </c>
      <c r="E215" s="5">
        <v>892</v>
      </c>
    </row>
    <row r="216" spans="1:5">
      <c r="A216" s="5" t="s">
        <v>508</v>
      </c>
      <c r="B216" s="5" t="s">
        <v>509</v>
      </c>
      <c r="C216" s="5" t="s">
        <v>518</v>
      </c>
      <c r="D216" s="5" t="s">
        <v>519</v>
      </c>
      <c r="E216" s="5">
        <v>882</v>
      </c>
    </row>
    <row r="217" spans="1:5">
      <c r="A217" s="5" t="s">
        <v>508</v>
      </c>
      <c r="B217" s="5" t="s">
        <v>509</v>
      </c>
      <c r="C217" s="5" t="s">
        <v>520</v>
      </c>
      <c r="D217" s="5" t="s">
        <v>521</v>
      </c>
      <c r="E217" s="5">
        <v>122</v>
      </c>
    </row>
    <row r="218" spans="1:5">
      <c r="A218" s="5" t="s">
        <v>508</v>
      </c>
      <c r="B218" s="5" t="s">
        <v>509</v>
      </c>
      <c r="C218" s="5" t="s">
        <v>522</v>
      </c>
      <c r="D218" s="5" t="s">
        <v>523</v>
      </c>
      <c r="E218" s="5">
        <v>1685</v>
      </c>
    </row>
    <row r="219" spans="1:5">
      <c r="A219" s="5" t="s">
        <v>508</v>
      </c>
      <c r="B219" s="5" t="s">
        <v>509</v>
      </c>
      <c r="C219" s="5" t="s">
        <v>524</v>
      </c>
      <c r="D219" s="5" t="s">
        <v>525</v>
      </c>
      <c r="E219" s="5">
        <v>1118</v>
      </c>
    </row>
    <row r="220" spans="1:5">
      <c r="A220" s="5" t="s">
        <v>526</v>
      </c>
      <c r="B220" s="5" t="s">
        <v>527</v>
      </c>
      <c r="C220" s="5" t="s">
        <v>528</v>
      </c>
      <c r="D220" s="5" t="s">
        <v>527</v>
      </c>
      <c r="E220" s="5">
        <v>217</v>
      </c>
    </row>
    <row r="221" spans="1:5">
      <c r="A221" s="5" t="s">
        <v>529</v>
      </c>
      <c r="B221" s="5" t="s">
        <v>530</v>
      </c>
      <c r="C221" s="5" t="s">
        <v>531</v>
      </c>
      <c r="D221" s="5" t="s">
        <v>532</v>
      </c>
      <c r="E221" s="5">
        <v>27443</v>
      </c>
    </row>
    <row r="222" spans="1:5">
      <c r="A222" s="5" t="s">
        <v>533</v>
      </c>
      <c r="B222" s="5" t="s">
        <v>534</v>
      </c>
      <c r="C222" s="5" t="s">
        <v>535</v>
      </c>
      <c r="D222" s="5" t="s">
        <v>536</v>
      </c>
      <c r="E222" s="5">
        <v>1578</v>
      </c>
    </row>
    <row r="223" spans="1:5">
      <c r="A223" s="5" t="s">
        <v>537</v>
      </c>
      <c r="B223" s="5" t="s">
        <v>538</v>
      </c>
      <c r="C223" s="5" t="s">
        <v>278</v>
      </c>
      <c r="D223" s="5" t="s">
        <v>279</v>
      </c>
      <c r="E223" s="5">
        <v>83</v>
      </c>
    </row>
    <row r="224" spans="1:5">
      <c r="A224" s="5" t="s">
        <v>537</v>
      </c>
      <c r="B224" s="5" t="s">
        <v>538</v>
      </c>
      <c r="C224" s="5" t="s">
        <v>539</v>
      </c>
      <c r="D224" s="5" t="s">
        <v>540</v>
      </c>
      <c r="E224" s="5">
        <v>7661</v>
      </c>
    </row>
    <row r="225" spans="1:5">
      <c r="A225" s="5" t="s">
        <v>537</v>
      </c>
      <c r="B225" s="5" t="s">
        <v>538</v>
      </c>
      <c r="C225" s="5" t="s">
        <v>416</v>
      </c>
      <c r="D225" s="5" t="s">
        <v>417</v>
      </c>
      <c r="E225" s="5">
        <v>241</v>
      </c>
    </row>
    <row r="226" spans="1:5">
      <c r="A226" s="5" t="s">
        <v>541</v>
      </c>
      <c r="B226" s="5" t="s">
        <v>542</v>
      </c>
      <c r="C226" s="5" t="s">
        <v>543</v>
      </c>
      <c r="D226" s="5" t="s">
        <v>544</v>
      </c>
      <c r="E226" s="5">
        <v>12</v>
      </c>
    </row>
    <row r="227" spans="1:5">
      <c r="A227" s="5" t="s">
        <v>541</v>
      </c>
      <c r="B227" s="5" t="s">
        <v>542</v>
      </c>
      <c r="C227" s="5" t="s">
        <v>545</v>
      </c>
      <c r="D227" s="5" t="s">
        <v>546</v>
      </c>
      <c r="E227" s="5">
        <v>34</v>
      </c>
    </row>
    <row r="228" spans="1:5">
      <c r="A228" s="5" t="s">
        <v>541</v>
      </c>
      <c r="B228" s="5" t="s">
        <v>542</v>
      </c>
      <c r="C228" s="5" t="s">
        <v>101</v>
      </c>
      <c r="D228" s="5" t="s">
        <v>102</v>
      </c>
      <c r="E228" s="5">
        <v>9</v>
      </c>
    </row>
    <row r="229" spans="1:5">
      <c r="A229" s="5" t="s">
        <v>541</v>
      </c>
      <c r="B229" s="5" t="s">
        <v>542</v>
      </c>
      <c r="C229" s="5" t="s">
        <v>547</v>
      </c>
      <c r="D229" s="5" t="s">
        <v>548</v>
      </c>
      <c r="E229" s="5">
        <v>9</v>
      </c>
    </row>
    <row r="230" spans="1:5">
      <c r="A230" s="5" t="s">
        <v>541</v>
      </c>
      <c r="B230" s="5" t="s">
        <v>542</v>
      </c>
      <c r="C230" s="5" t="s">
        <v>276</v>
      </c>
      <c r="D230" s="5" t="s">
        <v>277</v>
      </c>
      <c r="E230" s="5">
        <v>11</v>
      </c>
    </row>
    <row r="231" spans="1:5">
      <c r="A231" s="5" t="s">
        <v>541</v>
      </c>
      <c r="B231" s="5" t="s">
        <v>542</v>
      </c>
      <c r="C231" s="5" t="s">
        <v>278</v>
      </c>
      <c r="D231" s="5" t="s">
        <v>279</v>
      </c>
      <c r="E231" s="5">
        <v>1068</v>
      </c>
    </row>
    <row r="232" spans="1:5">
      <c r="A232" s="5" t="s">
        <v>541</v>
      </c>
      <c r="B232" s="5" t="s">
        <v>542</v>
      </c>
      <c r="C232" s="5" t="s">
        <v>549</v>
      </c>
      <c r="D232" s="5" t="s">
        <v>550</v>
      </c>
      <c r="E232" s="5">
        <v>3729</v>
      </c>
    </row>
    <row r="233" spans="1:5">
      <c r="A233" s="5" t="s">
        <v>551</v>
      </c>
      <c r="B233" s="5" t="s">
        <v>552</v>
      </c>
      <c r="C233" s="5" t="s">
        <v>553</v>
      </c>
      <c r="D233" s="5" t="s">
        <v>554</v>
      </c>
      <c r="E233" s="5">
        <v>2611</v>
      </c>
    </row>
    <row r="234" spans="1:5">
      <c r="A234" s="5" t="s">
        <v>551</v>
      </c>
      <c r="B234" s="5" t="s">
        <v>552</v>
      </c>
      <c r="C234" s="5" t="s">
        <v>555</v>
      </c>
      <c r="D234" s="5" t="s">
        <v>556</v>
      </c>
      <c r="E234" s="5">
        <v>2</v>
      </c>
    </row>
    <row r="235" spans="1:5">
      <c r="A235" s="5" t="s">
        <v>551</v>
      </c>
      <c r="B235" s="5" t="s">
        <v>552</v>
      </c>
      <c r="C235" s="5" t="s">
        <v>280</v>
      </c>
      <c r="D235" s="5" t="s">
        <v>281</v>
      </c>
      <c r="E235" s="5">
        <v>834</v>
      </c>
    </row>
    <row r="236" spans="1:5">
      <c r="A236" s="5" t="s">
        <v>551</v>
      </c>
      <c r="B236" s="5" t="s">
        <v>552</v>
      </c>
      <c r="C236" s="5" t="s">
        <v>557</v>
      </c>
      <c r="D236" s="5" t="s">
        <v>558</v>
      </c>
      <c r="E236" s="5">
        <v>341</v>
      </c>
    </row>
    <row r="237" spans="1:5">
      <c r="A237" s="5" t="s">
        <v>551</v>
      </c>
      <c r="B237" s="5" t="s">
        <v>552</v>
      </c>
      <c r="C237" s="5" t="s">
        <v>121</v>
      </c>
      <c r="D237" s="5" t="s">
        <v>122</v>
      </c>
      <c r="E237" s="5">
        <v>361</v>
      </c>
    </row>
    <row r="238" spans="1:5">
      <c r="A238" s="5" t="s">
        <v>551</v>
      </c>
      <c r="B238" s="5" t="s">
        <v>552</v>
      </c>
      <c r="C238" s="5" t="s">
        <v>559</v>
      </c>
      <c r="D238" s="5" t="s">
        <v>560</v>
      </c>
      <c r="E238" s="5">
        <v>6</v>
      </c>
    </row>
    <row r="239" spans="1:5">
      <c r="A239" s="5" t="s">
        <v>551</v>
      </c>
      <c r="B239" s="5" t="s">
        <v>552</v>
      </c>
      <c r="C239" s="5" t="s">
        <v>561</v>
      </c>
      <c r="D239" s="5" t="s">
        <v>562</v>
      </c>
      <c r="E239" s="5">
        <v>84</v>
      </c>
    </row>
    <row r="240" spans="1:5">
      <c r="A240" s="5" t="s">
        <v>551</v>
      </c>
      <c r="B240" s="5" t="s">
        <v>552</v>
      </c>
      <c r="C240" s="5" t="s">
        <v>563</v>
      </c>
      <c r="D240" s="5" t="s">
        <v>564</v>
      </c>
      <c r="E240" s="5">
        <v>66</v>
      </c>
    </row>
    <row r="241" spans="1:5">
      <c r="A241" s="5" t="s">
        <v>551</v>
      </c>
      <c r="B241" s="5" t="s">
        <v>552</v>
      </c>
      <c r="C241" s="5" t="s">
        <v>565</v>
      </c>
      <c r="D241" s="5" t="s">
        <v>566</v>
      </c>
      <c r="E241" s="5">
        <v>204</v>
      </c>
    </row>
    <row r="242" spans="1:5">
      <c r="A242" s="5" t="s">
        <v>567</v>
      </c>
      <c r="B242" s="5" t="s">
        <v>568</v>
      </c>
      <c r="C242" s="5" t="s">
        <v>569</v>
      </c>
      <c r="D242" s="5" t="s">
        <v>570</v>
      </c>
      <c r="E242" s="5">
        <v>340</v>
      </c>
    </row>
    <row r="243" spans="1:5">
      <c r="A243" s="5" t="s">
        <v>567</v>
      </c>
      <c r="B243" s="5" t="s">
        <v>568</v>
      </c>
      <c r="C243" s="5" t="s">
        <v>571</v>
      </c>
      <c r="D243" s="5" t="s">
        <v>572</v>
      </c>
      <c r="E243" s="5">
        <v>2804</v>
      </c>
    </row>
    <row r="244" spans="1:5">
      <c r="A244" s="5" t="s">
        <v>573</v>
      </c>
      <c r="B244" s="5" t="s">
        <v>574</v>
      </c>
      <c r="C244" s="5" t="s">
        <v>438</v>
      </c>
      <c r="D244" s="5" t="s">
        <v>439</v>
      </c>
      <c r="E244" s="5">
        <v>1</v>
      </c>
    </row>
    <row r="245" spans="1:5">
      <c r="A245" s="5" t="s">
        <v>573</v>
      </c>
      <c r="B245" s="5" t="s">
        <v>574</v>
      </c>
      <c r="C245" s="5" t="s">
        <v>575</v>
      </c>
      <c r="D245" s="5" t="s">
        <v>576</v>
      </c>
      <c r="E245" s="5">
        <v>6</v>
      </c>
    </row>
    <row r="246" spans="1:5">
      <c r="A246" s="5" t="s">
        <v>577</v>
      </c>
      <c r="B246" s="5" t="s">
        <v>578</v>
      </c>
      <c r="C246" s="5" t="s">
        <v>438</v>
      </c>
      <c r="D246" s="5" t="s">
        <v>439</v>
      </c>
      <c r="E246" s="5">
        <v>2</v>
      </c>
    </row>
    <row r="247" spans="1:5">
      <c r="A247" s="5" t="s">
        <v>577</v>
      </c>
      <c r="B247" s="5" t="s">
        <v>578</v>
      </c>
      <c r="C247" s="5" t="s">
        <v>579</v>
      </c>
      <c r="D247" s="5" t="s">
        <v>580</v>
      </c>
      <c r="E247" s="5">
        <v>147</v>
      </c>
    </row>
    <row r="248" spans="1:5">
      <c r="A248" s="5" t="s">
        <v>577</v>
      </c>
      <c r="B248" s="5" t="s">
        <v>578</v>
      </c>
      <c r="C248" s="5" t="s">
        <v>581</v>
      </c>
      <c r="D248" s="5" t="s">
        <v>582</v>
      </c>
      <c r="E248" s="5">
        <v>116</v>
      </c>
    </row>
    <row r="249" spans="1:5">
      <c r="A249" s="5" t="s">
        <v>583</v>
      </c>
      <c r="B249" s="5" t="s">
        <v>584</v>
      </c>
      <c r="C249" s="5" t="s">
        <v>585</v>
      </c>
      <c r="D249" s="5" t="s">
        <v>586</v>
      </c>
      <c r="E249" s="5">
        <v>1057</v>
      </c>
    </row>
    <row r="250" spans="1:5">
      <c r="A250" s="5" t="s">
        <v>583</v>
      </c>
      <c r="B250" s="5" t="s">
        <v>584</v>
      </c>
      <c r="C250" s="5" t="s">
        <v>587</v>
      </c>
      <c r="D250" s="5" t="s">
        <v>588</v>
      </c>
      <c r="E250" s="5">
        <v>592</v>
      </c>
    </row>
    <row r="251" spans="1:5">
      <c r="A251" s="5" t="s">
        <v>589</v>
      </c>
      <c r="B251" s="5" t="s">
        <v>590</v>
      </c>
      <c r="C251" s="5" t="s">
        <v>591</v>
      </c>
      <c r="D251" s="5" t="s">
        <v>592</v>
      </c>
      <c r="E251" s="5">
        <v>2732</v>
      </c>
    </row>
    <row r="252" spans="1:5">
      <c r="A252" s="5" t="s">
        <v>593</v>
      </c>
      <c r="B252" s="5" t="s">
        <v>594</v>
      </c>
      <c r="C252" s="5" t="s">
        <v>414</v>
      </c>
      <c r="D252" s="5" t="s">
        <v>415</v>
      </c>
      <c r="E252" s="5">
        <v>1</v>
      </c>
    </row>
    <row r="253" spans="1:5">
      <c r="A253" s="5" t="s">
        <v>595</v>
      </c>
      <c r="B253" s="5" t="s">
        <v>596</v>
      </c>
      <c r="C253" s="5" t="s">
        <v>597</v>
      </c>
      <c r="D253" s="5" t="s">
        <v>598</v>
      </c>
      <c r="E253" s="5">
        <v>674</v>
      </c>
    </row>
    <row r="254" spans="1:5">
      <c r="A254" s="5" t="s">
        <v>595</v>
      </c>
      <c r="B254" s="5" t="s">
        <v>596</v>
      </c>
      <c r="C254" s="5" t="s">
        <v>531</v>
      </c>
      <c r="D254" s="5" t="s">
        <v>532</v>
      </c>
      <c r="E254" s="5">
        <v>11920</v>
      </c>
    </row>
    <row r="255" spans="1:5">
      <c r="A255" s="5" t="s">
        <v>595</v>
      </c>
      <c r="B255" s="5" t="s">
        <v>596</v>
      </c>
      <c r="C255" s="5" t="s">
        <v>599</v>
      </c>
      <c r="D255" s="5" t="s">
        <v>600</v>
      </c>
      <c r="E255" s="5">
        <v>789</v>
      </c>
    </row>
    <row r="256" spans="1:5">
      <c r="A256" s="5" t="s">
        <v>595</v>
      </c>
      <c r="B256" s="5" t="s">
        <v>596</v>
      </c>
      <c r="C256" s="5" t="s">
        <v>601</v>
      </c>
      <c r="D256" s="5" t="s">
        <v>602</v>
      </c>
      <c r="E256" s="5">
        <v>1</v>
      </c>
    </row>
    <row r="257" spans="1:5">
      <c r="A257" s="5" t="s">
        <v>595</v>
      </c>
      <c r="B257" s="5" t="s">
        <v>596</v>
      </c>
      <c r="C257" s="5" t="s">
        <v>543</v>
      </c>
      <c r="D257" s="5" t="s">
        <v>544</v>
      </c>
      <c r="E257" s="5">
        <v>2698</v>
      </c>
    </row>
    <row r="258" spans="1:5">
      <c r="A258" s="5" t="s">
        <v>595</v>
      </c>
      <c r="B258" s="5" t="s">
        <v>596</v>
      </c>
      <c r="C258" s="5" t="s">
        <v>401</v>
      </c>
      <c r="D258" s="5" t="s">
        <v>402</v>
      </c>
      <c r="E258" s="5">
        <v>37</v>
      </c>
    </row>
    <row r="259" spans="1:5">
      <c r="A259" s="5" t="s">
        <v>595</v>
      </c>
      <c r="B259" s="5" t="s">
        <v>596</v>
      </c>
      <c r="C259" s="5" t="s">
        <v>553</v>
      </c>
      <c r="D259" s="5" t="s">
        <v>554</v>
      </c>
      <c r="E259" s="5">
        <v>682</v>
      </c>
    </row>
    <row r="260" spans="1:5">
      <c r="A260" s="5" t="s">
        <v>595</v>
      </c>
      <c r="B260" s="5" t="s">
        <v>596</v>
      </c>
      <c r="C260" s="5" t="s">
        <v>603</v>
      </c>
      <c r="D260" s="5" t="s">
        <v>604</v>
      </c>
      <c r="E260" s="5">
        <v>451</v>
      </c>
    </row>
    <row r="261" spans="1:5">
      <c r="A261" s="5" t="s">
        <v>595</v>
      </c>
      <c r="B261" s="5" t="s">
        <v>596</v>
      </c>
      <c r="C261" s="5" t="s">
        <v>605</v>
      </c>
      <c r="D261" s="5" t="s">
        <v>606</v>
      </c>
      <c r="E261" s="5">
        <v>14003</v>
      </c>
    </row>
    <row r="262" spans="1:5">
      <c r="A262" s="5" t="s">
        <v>595</v>
      </c>
      <c r="B262" s="5" t="s">
        <v>596</v>
      </c>
      <c r="C262" s="5" t="s">
        <v>607</v>
      </c>
      <c r="D262" s="5" t="s">
        <v>608</v>
      </c>
      <c r="E262" s="5">
        <v>2943</v>
      </c>
    </row>
    <row r="263" spans="1:5">
      <c r="A263" s="5" t="s">
        <v>595</v>
      </c>
      <c r="B263" s="5" t="s">
        <v>596</v>
      </c>
      <c r="C263" s="5" t="s">
        <v>609</v>
      </c>
      <c r="D263" s="5" t="s">
        <v>610</v>
      </c>
      <c r="E263" s="5">
        <v>1</v>
      </c>
    </row>
    <row r="264" spans="1:5">
      <c r="A264" s="5" t="s">
        <v>595</v>
      </c>
      <c r="B264" s="5" t="s">
        <v>596</v>
      </c>
      <c r="C264" s="5" t="s">
        <v>611</v>
      </c>
      <c r="D264" s="5" t="s">
        <v>612</v>
      </c>
      <c r="E264" s="5">
        <v>38</v>
      </c>
    </row>
    <row r="265" spans="1:5">
      <c r="A265" s="5" t="s">
        <v>595</v>
      </c>
      <c r="B265" s="5" t="s">
        <v>596</v>
      </c>
      <c r="C265" s="5" t="s">
        <v>613</v>
      </c>
      <c r="D265" s="5" t="s">
        <v>614</v>
      </c>
      <c r="E265" s="5">
        <v>3558</v>
      </c>
    </row>
    <row r="266" spans="1:5">
      <c r="A266" s="5" t="s">
        <v>595</v>
      </c>
      <c r="B266" s="5" t="s">
        <v>596</v>
      </c>
      <c r="C266" s="5" t="s">
        <v>280</v>
      </c>
      <c r="D266" s="5" t="s">
        <v>281</v>
      </c>
      <c r="E266" s="5">
        <v>5</v>
      </c>
    </row>
    <row r="267" spans="1:5">
      <c r="A267" s="5" t="s">
        <v>595</v>
      </c>
      <c r="B267" s="5" t="s">
        <v>596</v>
      </c>
      <c r="C267" s="5" t="s">
        <v>615</v>
      </c>
      <c r="D267" s="5" t="s">
        <v>616</v>
      </c>
      <c r="E267" s="5">
        <v>857</v>
      </c>
    </row>
    <row r="268" spans="1:5">
      <c r="A268" s="5" t="s">
        <v>595</v>
      </c>
      <c r="B268" s="5" t="s">
        <v>596</v>
      </c>
      <c r="C268" s="5" t="s">
        <v>617</v>
      </c>
      <c r="D268" s="5" t="s">
        <v>618</v>
      </c>
      <c r="E268" s="5">
        <v>226</v>
      </c>
    </row>
    <row r="269" spans="1:5">
      <c r="A269" s="5" t="s">
        <v>595</v>
      </c>
      <c r="B269" s="5" t="s">
        <v>596</v>
      </c>
      <c r="C269" s="5" t="s">
        <v>619</v>
      </c>
      <c r="D269" s="5" t="s">
        <v>620</v>
      </c>
      <c r="E269" s="5">
        <v>115</v>
      </c>
    </row>
    <row r="270" spans="1:5">
      <c r="A270" s="5" t="s">
        <v>595</v>
      </c>
      <c r="B270" s="5" t="s">
        <v>596</v>
      </c>
      <c r="C270" s="5" t="s">
        <v>621</v>
      </c>
      <c r="D270" s="5" t="s">
        <v>622</v>
      </c>
      <c r="E270" s="5">
        <v>9464</v>
      </c>
    </row>
    <row r="271" spans="1:5">
      <c r="A271" s="5" t="s">
        <v>595</v>
      </c>
      <c r="B271" s="5" t="s">
        <v>596</v>
      </c>
      <c r="C271" s="5" t="s">
        <v>623</v>
      </c>
      <c r="D271" s="5" t="s">
        <v>624</v>
      </c>
      <c r="E271" s="5">
        <v>2498</v>
      </c>
    </row>
    <row r="272" spans="1:5">
      <c r="A272" s="5" t="s">
        <v>595</v>
      </c>
      <c r="B272" s="5" t="s">
        <v>596</v>
      </c>
      <c r="C272" s="5" t="s">
        <v>625</v>
      </c>
      <c r="D272" s="5" t="s">
        <v>626</v>
      </c>
      <c r="E272" s="5">
        <v>3353</v>
      </c>
    </row>
    <row r="273" spans="1:5">
      <c r="A273" s="5" t="s">
        <v>595</v>
      </c>
      <c r="B273" s="5" t="s">
        <v>596</v>
      </c>
      <c r="C273" s="5" t="s">
        <v>103</v>
      </c>
      <c r="D273" s="5" t="s">
        <v>104</v>
      </c>
      <c r="E273" s="5">
        <v>1153</v>
      </c>
    </row>
    <row r="274" spans="1:5">
      <c r="A274" s="5" t="s">
        <v>595</v>
      </c>
      <c r="B274" s="5" t="s">
        <v>596</v>
      </c>
      <c r="C274" s="5" t="s">
        <v>627</v>
      </c>
      <c r="D274" s="5" t="s">
        <v>628</v>
      </c>
      <c r="E274" s="5">
        <v>19135</v>
      </c>
    </row>
    <row r="275" spans="1:5">
      <c r="A275" s="5" t="s">
        <v>595</v>
      </c>
      <c r="B275" s="5" t="s">
        <v>596</v>
      </c>
      <c r="C275" s="5" t="s">
        <v>629</v>
      </c>
      <c r="D275" s="5" t="s">
        <v>630</v>
      </c>
      <c r="E275" s="5">
        <v>10588</v>
      </c>
    </row>
    <row r="276" spans="1:5">
      <c r="A276" s="5" t="s">
        <v>595</v>
      </c>
      <c r="B276" s="5" t="s">
        <v>596</v>
      </c>
      <c r="C276" s="5" t="s">
        <v>631</v>
      </c>
      <c r="D276" s="5" t="s">
        <v>632</v>
      </c>
      <c r="E276" s="5">
        <v>799</v>
      </c>
    </row>
    <row r="277" spans="1:5">
      <c r="A277" s="5" t="s">
        <v>595</v>
      </c>
      <c r="B277" s="5" t="s">
        <v>596</v>
      </c>
      <c r="C277" s="5" t="s">
        <v>633</v>
      </c>
      <c r="D277" s="5" t="s">
        <v>634</v>
      </c>
      <c r="E277" s="5">
        <v>519</v>
      </c>
    </row>
    <row r="278" spans="1:5">
      <c r="A278" s="5" t="s">
        <v>595</v>
      </c>
      <c r="B278" s="5" t="s">
        <v>596</v>
      </c>
      <c r="C278" s="5" t="s">
        <v>635</v>
      </c>
      <c r="D278" s="5" t="s">
        <v>636</v>
      </c>
      <c r="E278" s="5">
        <v>1</v>
      </c>
    </row>
    <row r="279" spans="1:5">
      <c r="A279" s="5" t="s">
        <v>595</v>
      </c>
      <c r="B279" s="5" t="s">
        <v>596</v>
      </c>
      <c r="C279" s="5" t="s">
        <v>557</v>
      </c>
      <c r="D279" s="5" t="s">
        <v>558</v>
      </c>
      <c r="E279" s="5">
        <v>283</v>
      </c>
    </row>
    <row r="280" spans="1:5">
      <c r="A280" s="5" t="s">
        <v>595</v>
      </c>
      <c r="B280" s="5" t="s">
        <v>596</v>
      </c>
      <c r="C280" s="5" t="s">
        <v>637</v>
      </c>
      <c r="D280" s="5" t="s">
        <v>638</v>
      </c>
      <c r="E280" s="5">
        <v>1890</v>
      </c>
    </row>
    <row r="281" spans="1:5">
      <c r="A281" s="5" t="s">
        <v>595</v>
      </c>
      <c r="B281" s="5" t="s">
        <v>596</v>
      </c>
      <c r="C281" s="5" t="s">
        <v>639</v>
      </c>
      <c r="D281" s="5" t="s">
        <v>640</v>
      </c>
      <c r="E281" s="5">
        <v>149</v>
      </c>
    </row>
    <row r="282" spans="1:5">
      <c r="A282" s="5" t="s">
        <v>595</v>
      </c>
      <c r="B282" s="5" t="s">
        <v>596</v>
      </c>
      <c r="C282" s="5" t="s">
        <v>641</v>
      </c>
      <c r="D282" s="5" t="s">
        <v>642</v>
      </c>
      <c r="E282" s="5">
        <v>4177</v>
      </c>
    </row>
    <row r="283" spans="1:5">
      <c r="A283" s="5" t="s">
        <v>595</v>
      </c>
      <c r="B283" s="5" t="s">
        <v>596</v>
      </c>
      <c r="C283" s="5" t="s">
        <v>643</v>
      </c>
      <c r="D283" s="5" t="s">
        <v>644</v>
      </c>
      <c r="E283" s="5">
        <v>1</v>
      </c>
    </row>
    <row r="284" spans="1:5">
      <c r="A284" s="5" t="s">
        <v>595</v>
      </c>
      <c r="B284" s="5" t="s">
        <v>596</v>
      </c>
      <c r="C284" s="5" t="s">
        <v>412</v>
      </c>
      <c r="D284" s="5" t="s">
        <v>413</v>
      </c>
      <c r="E284" s="5">
        <v>1464</v>
      </c>
    </row>
    <row r="285" spans="1:5">
      <c r="A285" s="5" t="s">
        <v>595</v>
      </c>
      <c r="B285" s="5" t="s">
        <v>596</v>
      </c>
      <c r="C285" s="5" t="s">
        <v>645</v>
      </c>
      <c r="D285" s="5" t="s">
        <v>646</v>
      </c>
      <c r="E285" s="5">
        <v>106</v>
      </c>
    </row>
    <row r="286" spans="1:5">
      <c r="A286" s="5" t="s">
        <v>595</v>
      </c>
      <c r="B286" s="5" t="s">
        <v>596</v>
      </c>
      <c r="C286" s="5" t="s">
        <v>647</v>
      </c>
      <c r="D286" s="5" t="s">
        <v>648</v>
      </c>
      <c r="E286" s="5">
        <v>31565</v>
      </c>
    </row>
    <row r="287" spans="1:5">
      <c r="A287" s="5" t="s">
        <v>595</v>
      </c>
      <c r="B287" s="5" t="s">
        <v>596</v>
      </c>
      <c r="C287" s="5" t="s">
        <v>649</v>
      </c>
      <c r="D287" s="5" t="s">
        <v>650</v>
      </c>
      <c r="E287" s="5">
        <v>2816</v>
      </c>
    </row>
    <row r="288" spans="1:5">
      <c r="A288" s="5" t="s">
        <v>595</v>
      </c>
      <c r="B288" s="5" t="s">
        <v>596</v>
      </c>
      <c r="C288" s="5" t="s">
        <v>651</v>
      </c>
      <c r="D288" s="5" t="s">
        <v>652</v>
      </c>
      <c r="E288" s="5">
        <v>11</v>
      </c>
    </row>
    <row r="289" spans="1:5">
      <c r="A289" s="5" t="s">
        <v>595</v>
      </c>
      <c r="B289" s="5" t="s">
        <v>596</v>
      </c>
      <c r="C289" s="5" t="s">
        <v>653</v>
      </c>
      <c r="D289" s="5" t="s">
        <v>654</v>
      </c>
      <c r="E289" s="5">
        <v>906</v>
      </c>
    </row>
    <row r="290" spans="1:5">
      <c r="A290" s="5" t="s">
        <v>595</v>
      </c>
      <c r="B290" s="5" t="s">
        <v>596</v>
      </c>
      <c r="C290" s="5" t="s">
        <v>655</v>
      </c>
      <c r="D290" s="5" t="s">
        <v>656</v>
      </c>
      <c r="E290" s="5">
        <v>9012</v>
      </c>
    </row>
    <row r="291" spans="1:5">
      <c r="A291" s="5" t="s">
        <v>595</v>
      </c>
      <c r="B291" s="5" t="s">
        <v>596</v>
      </c>
      <c r="C291" s="5" t="s">
        <v>657</v>
      </c>
      <c r="D291" s="5" t="s">
        <v>658</v>
      </c>
      <c r="E291" s="5">
        <v>156</v>
      </c>
    </row>
    <row r="292" spans="1:5">
      <c r="A292" s="5" t="s">
        <v>595</v>
      </c>
      <c r="B292" s="5" t="s">
        <v>596</v>
      </c>
      <c r="C292" s="5" t="s">
        <v>414</v>
      </c>
      <c r="D292" s="5" t="s">
        <v>415</v>
      </c>
      <c r="E292" s="5">
        <v>6</v>
      </c>
    </row>
    <row r="293" spans="1:5">
      <c r="A293" s="5" t="s">
        <v>595</v>
      </c>
      <c r="B293" s="5" t="s">
        <v>596</v>
      </c>
      <c r="C293" s="5" t="s">
        <v>416</v>
      </c>
      <c r="D293" s="5" t="s">
        <v>417</v>
      </c>
      <c r="E293" s="5">
        <v>3526</v>
      </c>
    </row>
    <row r="294" spans="1:5">
      <c r="A294" s="5" t="s">
        <v>595</v>
      </c>
      <c r="B294" s="5" t="s">
        <v>596</v>
      </c>
      <c r="C294" s="5" t="s">
        <v>659</v>
      </c>
      <c r="D294" s="5" t="s">
        <v>660</v>
      </c>
      <c r="E294" s="5">
        <v>466</v>
      </c>
    </row>
    <row r="295" spans="1:5">
      <c r="A295" s="5" t="s">
        <v>595</v>
      </c>
      <c r="B295" s="5" t="s">
        <v>596</v>
      </c>
      <c r="C295" s="5" t="s">
        <v>661</v>
      </c>
      <c r="D295" s="5" t="s">
        <v>662</v>
      </c>
      <c r="E295" s="5">
        <v>14206</v>
      </c>
    </row>
    <row r="296" spans="1:5">
      <c r="A296" s="5" t="s">
        <v>663</v>
      </c>
      <c r="B296" s="5" t="s">
        <v>664</v>
      </c>
      <c r="C296" s="5" t="s">
        <v>665</v>
      </c>
      <c r="D296" s="5" t="s">
        <v>664</v>
      </c>
      <c r="E296" s="5">
        <v>596</v>
      </c>
    </row>
    <row r="297" spans="1:5">
      <c r="A297" s="5" t="s">
        <v>663</v>
      </c>
      <c r="B297" s="5" t="s">
        <v>664</v>
      </c>
      <c r="C297" s="5" t="s">
        <v>633</v>
      </c>
      <c r="D297" s="5" t="s">
        <v>634</v>
      </c>
      <c r="E297" s="5">
        <v>10</v>
      </c>
    </row>
    <row r="298" spans="1:5">
      <c r="A298" s="5" t="s">
        <v>663</v>
      </c>
      <c r="B298" s="5" t="s">
        <v>664</v>
      </c>
      <c r="C298" s="5" t="s">
        <v>666</v>
      </c>
      <c r="D298" s="5" t="s">
        <v>667</v>
      </c>
      <c r="E298" s="5">
        <v>221</v>
      </c>
    </row>
    <row r="299" spans="1:5">
      <c r="A299" s="5" t="s">
        <v>668</v>
      </c>
      <c r="B299" s="5" t="s">
        <v>669</v>
      </c>
      <c r="C299" s="5" t="s">
        <v>670</v>
      </c>
      <c r="D299" s="5" t="s">
        <v>669</v>
      </c>
      <c r="E299" s="5">
        <v>39</v>
      </c>
    </row>
    <row r="300" spans="1:5">
      <c r="A300" s="5" t="s">
        <v>668</v>
      </c>
      <c r="B300" s="5" t="s">
        <v>669</v>
      </c>
      <c r="C300" s="5" t="s">
        <v>559</v>
      </c>
      <c r="D300" s="5" t="s">
        <v>560</v>
      </c>
      <c r="E300" s="5">
        <v>6</v>
      </c>
    </row>
    <row r="301" spans="1:5">
      <c r="A301" s="5" t="s">
        <v>668</v>
      </c>
      <c r="B301" s="5" t="s">
        <v>669</v>
      </c>
      <c r="C301" s="5" t="s">
        <v>671</v>
      </c>
      <c r="D301" s="5" t="s">
        <v>672</v>
      </c>
      <c r="E301" s="5">
        <v>1064</v>
      </c>
    </row>
    <row r="302" spans="1:5">
      <c r="A302" s="5" t="s">
        <v>673</v>
      </c>
      <c r="B302" s="5" t="s">
        <v>674</v>
      </c>
      <c r="C302" s="5" t="s">
        <v>675</v>
      </c>
      <c r="D302" s="5" t="s">
        <v>674</v>
      </c>
      <c r="E302" s="5">
        <v>6449</v>
      </c>
    </row>
    <row r="303" spans="1:5">
      <c r="A303" s="5" t="s">
        <v>673</v>
      </c>
      <c r="B303" s="5" t="s">
        <v>674</v>
      </c>
      <c r="C303" s="5" t="s">
        <v>633</v>
      </c>
      <c r="D303" s="5" t="s">
        <v>634</v>
      </c>
      <c r="E303" s="5">
        <v>1</v>
      </c>
    </row>
    <row r="304" spans="1:5">
      <c r="A304" s="5" t="s">
        <v>673</v>
      </c>
      <c r="B304" s="5" t="s">
        <v>674</v>
      </c>
      <c r="C304" s="5" t="s">
        <v>655</v>
      </c>
      <c r="D304" s="5" t="s">
        <v>656</v>
      </c>
      <c r="E304" s="5">
        <v>129</v>
      </c>
    </row>
    <row r="305" spans="1:5">
      <c r="A305" s="5" t="s">
        <v>673</v>
      </c>
      <c r="B305" s="5" t="s">
        <v>674</v>
      </c>
      <c r="C305" s="5" t="s">
        <v>676</v>
      </c>
      <c r="D305" s="5" t="s">
        <v>677</v>
      </c>
      <c r="E305" s="5">
        <v>44</v>
      </c>
    </row>
    <row r="306" spans="1:5">
      <c r="A306" s="5" t="s">
        <v>678</v>
      </c>
      <c r="B306" s="5" t="s">
        <v>679</v>
      </c>
      <c r="C306" s="5" t="s">
        <v>680</v>
      </c>
      <c r="D306" s="5" t="s">
        <v>681</v>
      </c>
      <c r="E306" s="5">
        <v>7408</v>
      </c>
    </row>
    <row r="307" spans="1:5">
      <c r="A307" s="5" t="s">
        <v>678</v>
      </c>
      <c r="B307" s="5" t="s">
        <v>679</v>
      </c>
      <c r="C307" s="5" t="s">
        <v>682</v>
      </c>
      <c r="D307" s="5" t="s">
        <v>683</v>
      </c>
      <c r="E307" s="5">
        <v>64</v>
      </c>
    </row>
    <row r="308" spans="1:5">
      <c r="A308" s="5" t="s">
        <v>678</v>
      </c>
      <c r="B308" s="5" t="s">
        <v>679</v>
      </c>
      <c r="C308" s="5" t="s">
        <v>587</v>
      </c>
      <c r="D308" s="5" t="s">
        <v>588</v>
      </c>
      <c r="E308" s="5">
        <v>1609</v>
      </c>
    </row>
    <row r="309" spans="1:5">
      <c r="A309" s="5" t="s">
        <v>684</v>
      </c>
      <c r="B309" s="5" t="s">
        <v>685</v>
      </c>
      <c r="C309" s="5" t="s">
        <v>686</v>
      </c>
      <c r="D309" s="5" t="s">
        <v>687</v>
      </c>
      <c r="E309" s="5">
        <v>102</v>
      </c>
    </row>
    <row r="310" spans="1:5">
      <c r="A310" s="5" t="s">
        <v>688</v>
      </c>
      <c r="B310" s="5" t="s">
        <v>689</v>
      </c>
      <c r="C310" s="5" t="s">
        <v>690</v>
      </c>
      <c r="D310" s="5" t="s">
        <v>689</v>
      </c>
      <c r="E310" s="5">
        <v>311</v>
      </c>
    </row>
    <row r="311" spans="1:5">
      <c r="A311" s="5" t="s">
        <v>691</v>
      </c>
      <c r="B311" s="5" t="s">
        <v>692</v>
      </c>
      <c r="C311" s="5" t="s">
        <v>693</v>
      </c>
      <c r="D311" s="5" t="s">
        <v>694</v>
      </c>
      <c r="E311" s="5">
        <v>94</v>
      </c>
    </row>
    <row r="312" spans="1:5">
      <c r="A312" s="5" t="s">
        <v>695</v>
      </c>
      <c r="B312" s="5" t="s">
        <v>696</v>
      </c>
      <c r="C312" s="5" t="s">
        <v>697</v>
      </c>
      <c r="D312" s="5" t="s">
        <v>698</v>
      </c>
      <c r="E312" s="5">
        <v>2475</v>
      </c>
    </row>
    <row r="313" spans="1:5">
      <c r="A313" s="5" t="s">
        <v>695</v>
      </c>
      <c r="B313" s="5" t="s">
        <v>696</v>
      </c>
      <c r="C313" s="5" t="s">
        <v>549</v>
      </c>
      <c r="D313" s="5" t="s">
        <v>550</v>
      </c>
      <c r="E313" s="5">
        <v>159</v>
      </c>
    </row>
    <row r="314" spans="1:5">
      <c r="A314" s="5" t="s">
        <v>699</v>
      </c>
      <c r="B314" s="5" t="s">
        <v>700</v>
      </c>
      <c r="C314" s="5" t="s">
        <v>701</v>
      </c>
      <c r="D314" s="5" t="s">
        <v>702</v>
      </c>
      <c r="E314" s="5">
        <v>833</v>
      </c>
    </row>
    <row r="315" spans="1:5">
      <c r="A315" s="5" t="s">
        <v>703</v>
      </c>
      <c r="B315" s="5" t="s">
        <v>704</v>
      </c>
      <c r="C315" s="5" t="s">
        <v>705</v>
      </c>
      <c r="D315" s="5" t="s">
        <v>704</v>
      </c>
      <c r="E315" s="5">
        <v>255</v>
      </c>
    </row>
    <row r="316" spans="1:5">
      <c r="A316" s="5" t="s">
        <v>706</v>
      </c>
      <c r="B316" s="5" t="s">
        <v>707</v>
      </c>
      <c r="C316" s="5" t="s">
        <v>708</v>
      </c>
      <c r="D316" s="5" t="s">
        <v>707</v>
      </c>
      <c r="E316" s="5">
        <v>647</v>
      </c>
    </row>
    <row r="317" spans="1:5">
      <c r="A317" s="5" t="s">
        <v>706</v>
      </c>
      <c r="B317" s="5" t="s">
        <v>707</v>
      </c>
      <c r="C317" s="5" t="s">
        <v>555</v>
      </c>
      <c r="D317" s="5" t="s">
        <v>556</v>
      </c>
      <c r="E317" s="5">
        <v>2</v>
      </c>
    </row>
    <row r="318" spans="1:5">
      <c r="A318" s="5" t="s">
        <v>706</v>
      </c>
      <c r="B318" s="5" t="s">
        <v>707</v>
      </c>
      <c r="C318" s="5" t="s">
        <v>561</v>
      </c>
      <c r="D318" s="5" t="s">
        <v>562</v>
      </c>
      <c r="E318" s="5">
        <v>3</v>
      </c>
    </row>
    <row r="319" spans="1:5">
      <c r="A319" s="5" t="s">
        <v>709</v>
      </c>
      <c r="B319" s="5" t="s">
        <v>710</v>
      </c>
      <c r="C319" s="5" t="s">
        <v>711</v>
      </c>
      <c r="D319" s="5" t="s">
        <v>712</v>
      </c>
      <c r="E319" s="5">
        <v>825</v>
      </c>
    </row>
    <row r="320" spans="1:5">
      <c r="A320" s="5" t="s">
        <v>709</v>
      </c>
      <c r="B320" s="5" t="s">
        <v>710</v>
      </c>
      <c r="C320" s="5" t="s">
        <v>713</v>
      </c>
      <c r="D320" s="5" t="s">
        <v>714</v>
      </c>
      <c r="E320" s="5">
        <v>1</v>
      </c>
    </row>
    <row r="321" spans="1:5">
      <c r="A321" s="5" t="s">
        <v>715</v>
      </c>
      <c r="B321" s="5" t="s">
        <v>716</v>
      </c>
      <c r="C321" s="5" t="s">
        <v>717</v>
      </c>
      <c r="D321" s="5" t="s">
        <v>716</v>
      </c>
      <c r="E321" s="5">
        <v>517</v>
      </c>
    </row>
    <row r="322" spans="1:5">
      <c r="A322" s="5" t="s">
        <v>715</v>
      </c>
      <c r="B322" s="5" t="s">
        <v>716</v>
      </c>
      <c r="C322" s="5" t="s">
        <v>587</v>
      </c>
      <c r="D322" s="5" t="s">
        <v>588</v>
      </c>
      <c r="E322" s="5">
        <v>10</v>
      </c>
    </row>
    <row r="323" spans="1:5">
      <c r="A323" s="5" t="s">
        <v>718</v>
      </c>
      <c r="B323" s="5" t="s">
        <v>719</v>
      </c>
      <c r="C323" s="5" t="s">
        <v>720</v>
      </c>
      <c r="D323" s="5" t="s">
        <v>721</v>
      </c>
      <c r="E323" s="5">
        <v>506</v>
      </c>
    </row>
    <row r="324" spans="1:5">
      <c r="A324" s="5" t="s">
        <v>718</v>
      </c>
      <c r="B324" s="5" t="s">
        <v>719</v>
      </c>
      <c r="C324" s="5" t="s">
        <v>278</v>
      </c>
      <c r="D324" s="5" t="s">
        <v>279</v>
      </c>
      <c r="E324" s="5">
        <v>187</v>
      </c>
    </row>
    <row r="325" spans="1:5">
      <c r="A325" s="5" t="s">
        <v>718</v>
      </c>
      <c r="B325" s="5" t="s">
        <v>719</v>
      </c>
      <c r="C325" s="5" t="s">
        <v>713</v>
      </c>
      <c r="D325" s="5" t="s">
        <v>714</v>
      </c>
      <c r="E325" s="5">
        <v>14</v>
      </c>
    </row>
    <row r="326" spans="1:5">
      <c r="A326" s="5" t="s">
        <v>718</v>
      </c>
      <c r="B326" s="5" t="s">
        <v>719</v>
      </c>
      <c r="C326" s="5" t="s">
        <v>561</v>
      </c>
      <c r="D326" s="5" t="s">
        <v>562</v>
      </c>
      <c r="E326" s="5">
        <v>21</v>
      </c>
    </row>
    <row r="327" spans="1:5">
      <c r="A327" s="5" t="s">
        <v>722</v>
      </c>
      <c r="B327" s="5" t="s">
        <v>723</v>
      </c>
      <c r="C327" s="5" t="s">
        <v>724</v>
      </c>
      <c r="D327" s="5" t="s">
        <v>723</v>
      </c>
      <c r="E327" s="5">
        <v>167</v>
      </c>
    </row>
    <row r="328" spans="1:5">
      <c r="A328" s="5" t="s">
        <v>725</v>
      </c>
      <c r="B328" s="5" t="s">
        <v>726</v>
      </c>
      <c r="C328" s="5" t="s">
        <v>727</v>
      </c>
      <c r="D328" s="5" t="s">
        <v>728</v>
      </c>
      <c r="E328" s="5">
        <v>2702</v>
      </c>
    </row>
    <row r="329" spans="1:5">
      <c r="A329" s="5" t="s">
        <v>725</v>
      </c>
      <c r="B329" s="5" t="s">
        <v>726</v>
      </c>
      <c r="C329" s="5" t="s">
        <v>262</v>
      </c>
      <c r="D329" s="5" t="s">
        <v>263</v>
      </c>
      <c r="E329" s="5">
        <v>199</v>
      </c>
    </row>
    <row r="330" spans="1:5">
      <c r="A330" s="5" t="s">
        <v>725</v>
      </c>
      <c r="B330" s="5" t="s">
        <v>726</v>
      </c>
      <c r="C330" s="5" t="s">
        <v>729</v>
      </c>
      <c r="D330" s="5" t="s">
        <v>730</v>
      </c>
      <c r="E330" s="5">
        <v>1</v>
      </c>
    </row>
    <row r="331" spans="1:5">
      <c r="A331" s="5" t="s">
        <v>725</v>
      </c>
      <c r="B331" s="5" t="s">
        <v>726</v>
      </c>
      <c r="C331" s="5" t="s">
        <v>731</v>
      </c>
      <c r="D331" s="5" t="s">
        <v>732</v>
      </c>
      <c r="E331" s="5">
        <v>10</v>
      </c>
    </row>
    <row r="332" spans="1:5">
      <c r="A332" s="5" t="s">
        <v>733</v>
      </c>
      <c r="B332" s="5" t="s">
        <v>734</v>
      </c>
      <c r="C332" s="5" t="s">
        <v>735</v>
      </c>
      <c r="D332" s="5" t="s">
        <v>736</v>
      </c>
      <c r="E332" s="5">
        <v>652</v>
      </c>
    </row>
    <row r="333" spans="1:5">
      <c r="A333" s="5" t="s">
        <v>733</v>
      </c>
      <c r="B333" s="5" t="s">
        <v>734</v>
      </c>
      <c r="C333" s="5" t="s">
        <v>737</v>
      </c>
      <c r="D333" s="5" t="s">
        <v>738</v>
      </c>
      <c r="E333" s="5">
        <v>762</v>
      </c>
    </row>
    <row r="334" spans="1:5">
      <c r="A334" s="5" t="s">
        <v>739</v>
      </c>
      <c r="B334" s="5" t="s">
        <v>740</v>
      </c>
      <c r="C334" s="5" t="s">
        <v>741</v>
      </c>
      <c r="D334" s="5" t="s">
        <v>740</v>
      </c>
      <c r="E334" s="5">
        <v>657</v>
      </c>
    </row>
    <row r="335" spans="1:5">
      <c r="A335" s="5" t="s">
        <v>742</v>
      </c>
      <c r="B335" s="5" t="s">
        <v>743</v>
      </c>
      <c r="C335" s="5" t="s">
        <v>744</v>
      </c>
      <c r="D335" s="5" t="s">
        <v>743</v>
      </c>
      <c r="E335" s="5">
        <v>2290</v>
      </c>
    </row>
    <row r="336" spans="1:5">
      <c r="A336" s="5" t="s">
        <v>742</v>
      </c>
      <c r="B336" s="5" t="s">
        <v>743</v>
      </c>
      <c r="C336" s="5" t="s">
        <v>745</v>
      </c>
      <c r="D336" s="5" t="s">
        <v>746</v>
      </c>
      <c r="E336" s="5">
        <v>32</v>
      </c>
    </row>
    <row r="337" spans="1:5">
      <c r="A337" s="5" t="s">
        <v>747</v>
      </c>
      <c r="B337" s="5" t="s">
        <v>748</v>
      </c>
      <c r="C337" s="5" t="s">
        <v>749</v>
      </c>
      <c r="D337" s="5" t="s">
        <v>748</v>
      </c>
      <c r="E337" s="5">
        <v>27</v>
      </c>
    </row>
    <row r="338" spans="1:5">
      <c r="A338" s="5" t="s">
        <v>750</v>
      </c>
      <c r="B338" s="5" t="s">
        <v>751</v>
      </c>
      <c r="C338" s="5" t="s">
        <v>752</v>
      </c>
      <c r="D338" s="5" t="s">
        <v>751</v>
      </c>
      <c r="E338" s="5">
        <v>1</v>
      </c>
    </row>
    <row r="339" spans="1:5">
      <c r="A339" s="5" t="s">
        <v>753</v>
      </c>
      <c r="B339" s="5" t="s">
        <v>754</v>
      </c>
      <c r="C339" s="5" t="s">
        <v>755</v>
      </c>
      <c r="D339" s="5" t="s">
        <v>754</v>
      </c>
      <c r="E339" s="5">
        <v>2610</v>
      </c>
    </row>
    <row r="340" spans="1:5">
      <c r="A340" s="5" t="s">
        <v>753</v>
      </c>
      <c r="B340" s="5" t="s">
        <v>754</v>
      </c>
      <c r="C340" s="5" t="s">
        <v>682</v>
      </c>
      <c r="D340" s="5" t="s">
        <v>683</v>
      </c>
      <c r="E340" s="5">
        <v>864</v>
      </c>
    </row>
    <row r="341" spans="1:5">
      <c r="A341" s="5" t="s">
        <v>753</v>
      </c>
      <c r="B341" s="5" t="s">
        <v>754</v>
      </c>
      <c r="C341" s="5" t="s">
        <v>587</v>
      </c>
      <c r="D341" s="5" t="s">
        <v>588</v>
      </c>
      <c r="E341" s="5">
        <v>427</v>
      </c>
    </row>
    <row r="342" spans="1:5">
      <c r="A342" s="5" t="s">
        <v>756</v>
      </c>
      <c r="B342" s="5" t="s">
        <v>757</v>
      </c>
      <c r="C342" s="5" t="s">
        <v>758</v>
      </c>
      <c r="D342" s="5" t="s">
        <v>757</v>
      </c>
      <c r="E342" s="5">
        <v>2305</v>
      </c>
    </row>
    <row r="343" spans="1:5">
      <c r="A343" s="5" t="s">
        <v>759</v>
      </c>
      <c r="B343" s="5" t="s">
        <v>760</v>
      </c>
      <c r="C343" s="5" t="s">
        <v>761</v>
      </c>
      <c r="D343" s="5" t="s">
        <v>538</v>
      </c>
      <c r="E343" s="5">
        <v>122</v>
      </c>
    </row>
    <row r="344" spans="1:5">
      <c r="A344" s="5" t="s">
        <v>759</v>
      </c>
      <c r="B344" s="5" t="s">
        <v>760</v>
      </c>
      <c r="C344" s="5" t="s">
        <v>278</v>
      </c>
      <c r="D344" s="5" t="s">
        <v>279</v>
      </c>
      <c r="E344" s="5">
        <v>612</v>
      </c>
    </row>
    <row r="345" spans="1:5">
      <c r="A345" s="5" t="s">
        <v>759</v>
      </c>
      <c r="B345" s="5" t="s">
        <v>760</v>
      </c>
      <c r="C345" s="5" t="s">
        <v>539</v>
      </c>
      <c r="D345" s="5" t="s">
        <v>540</v>
      </c>
      <c r="E345" s="5">
        <v>1</v>
      </c>
    </row>
    <row r="346" spans="1:5">
      <c r="A346" s="5" t="s">
        <v>759</v>
      </c>
      <c r="B346" s="5" t="s">
        <v>760</v>
      </c>
      <c r="C346" s="5" t="s">
        <v>762</v>
      </c>
      <c r="D346" s="5" t="s">
        <v>763</v>
      </c>
      <c r="E346" s="5">
        <v>1231</v>
      </c>
    </row>
    <row r="347" spans="1:5">
      <c r="A347" s="5" t="s">
        <v>764</v>
      </c>
      <c r="B347" s="5" t="s">
        <v>765</v>
      </c>
      <c r="C347" s="5" t="s">
        <v>766</v>
      </c>
      <c r="D347" s="5" t="s">
        <v>767</v>
      </c>
      <c r="E347" s="5">
        <v>22527</v>
      </c>
    </row>
    <row r="348" spans="1:5">
      <c r="A348" s="5" t="s">
        <v>764</v>
      </c>
      <c r="B348" s="5" t="s">
        <v>765</v>
      </c>
      <c r="C348" s="5" t="s">
        <v>545</v>
      </c>
      <c r="D348" s="5" t="s">
        <v>546</v>
      </c>
      <c r="E348" s="5">
        <v>14</v>
      </c>
    </row>
    <row r="349" spans="1:5">
      <c r="A349" s="5" t="s">
        <v>764</v>
      </c>
      <c r="B349" s="5" t="s">
        <v>765</v>
      </c>
      <c r="C349" s="5" t="s">
        <v>101</v>
      </c>
      <c r="D349" s="5" t="s">
        <v>102</v>
      </c>
      <c r="E349" s="5">
        <v>1</v>
      </c>
    </row>
    <row r="350" spans="1:5">
      <c r="A350" s="5" t="s">
        <v>764</v>
      </c>
      <c r="B350" s="5" t="s">
        <v>765</v>
      </c>
      <c r="C350" s="5" t="s">
        <v>278</v>
      </c>
      <c r="D350" s="5" t="s">
        <v>279</v>
      </c>
      <c r="E350" s="5">
        <v>40</v>
      </c>
    </row>
    <row r="351" spans="1:5">
      <c r="A351" s="5" t="s">
        <v>768</v>
      </c>
      <c r="B351" s="5" t="s">
        <v>769</v>
      </c>
      <c r="C351" s="5" t="s">
        <v>770</v>
      </c>
      <c r="D351" s="5" t="s">
        <v>771</v>
      </c>
      <c r="E351" s="5">
        <v>13648</v>
      </c>
    </row>
    <row r="352" spans="1:5">
      <c r="A352" s="5" t="s">
        <v>768</v>
      </c>
      <c r="B352" s="5" t="s">
        <v>769</v>
      </c>
      <c r="C352" s="5" t="s">
        <v>772</v>
      </c>
      <c r="D352" s="5" t="s">
        <v>773</v>
      </c>
      <c r="E352" s="5">
        <v>28</v>
      </c>
    </row>
    <row r="353" spans="1:5">
      <c r="A353" s="5" t="s">
        <v>768</v>
      </c>
      <c r="B353" s="5" t="s">
        <v>769</v>
      </c>
      <c r="C353" s="5" t="s">
        <v>774</v>
      </c>
      <c r="D353" s="5" t="s">
        <v>775</v>
      </c>
      <c r="E353" s="5">
        <v>1198</v>
      </c>
    </row>
    <row r="354" spans="1:5">
      <c r="A354" s="5" t="s">
        <v>768</v>
      </c>
      <c r="B354" s="5" t="s">
        <v>769</v>
      </c>
      <c r="C354" s="5" t="s">
        <v>776</v>
      </c>
      <c r="D354" s="5" t="s">
        <v>777</v>
      </c>
      <c r="E354" s="5">
        <v>110</v>
      </c>
    </row>
    <row r="355" spans="1:5">
      <c r="A355" s="5" t="s">
        <v>778</v>
      </c>
      <c r="B355" s="5" t="s">
        <v>779</v>
      </c>
      <c r="C355" s="5" t="s">
        <v>780</v>
      </c>
      <c r="D355" s="5" t="s">
        <v>781</v>
      </c>
      <c r="E355" s="5">
        <v>12351</v>
      </c>
    </row>
    <row r="356" spans="1:5">
      <c r="A356" s="5" t="s">
        <v>778</v>
      </c>
      <c r="B356" s="5" t="s">
        <v>779</v>
      </c>
      <c r="C356" s="5" t="s">
        <v>549</v>
      </c>
      <c r="D356" s="5" t="s">
        <v>550</v>
      </c>
      <c r="E356" s="5">
        <v>1390</v>
      </c>
    </row>
    <row r="357" spans="1:5">
      <c r="A357" s="5" t="s">
        <v>782</v>
      </c>
      <c r="B357" s="5" t="s">
        <v>783</v>
      </c>
      <c r="C357" s="5" t="s">
        <v>784</v>
      </c>
      <c r="D357" s="5" t="s">
        <v>785</v>
      </c>
      <c r="E357" s="5">
        <v>5</v>
      </c>
    </row>
    <row r="358" spans="1:5">
      <c r="A358" s="5" t="s">
        <v>782</v>
      </c>
      <c r="B358" s="5" t="s">
        <v>783</v>
      </c>
      <c r="C358" s="5" t="s">
        <v>786</v>
      </c>
      <c r="D358" s="5" t="s">
        <v>787</v>
      </c>
      <c r="E358" s="5">
        <v>3</v>
      </c>
    </row>
    <row r="359" spans="1:5">
      <c r="A359" s="5" t="s">
        <v>782</v>
      </c>
      <c r="B359" s="5" t="s">
        <v>783</v>
      </c>
      <c r="C359" s="5" t="s">
        <v>788</v>
      </c>
      <c r="D359" s="5" t="s">
        <v>789</v>
      </c>
      <c r="E359" s="5">
        <v>4</v>
      </c>
    </row>
    <row r="360" spans="1:5">
      <c r="A360" s="5" t="s">
        <v>782</v>
      </c>
      <c r="B360" s="5" t="s">
        <v>783</v>
      </c>
      <c r="C360" s="5" t="s">
        <v>790</v>
      </c>
      <c r="D360" s="5" t="s">
        <v>791</v>
      </c>
      <c r="E360" s="5">
        <v>4</v>
      </c>
    </row>
    <row r="361" spans="1:5">
      <c r="A361" s="5" t="s">
        <v>792</v>
      </c>
      <c r="B361" s="5" t="s">
        <v>793</v>
      </c>
      <c r="C361" s="5" t="s">
        <v>794</v>
      </c>
      <c r="D361" s="5" t="s">
        <v>568</v>
      </c>
      <c r="E361" s="5">
        <v>47869</v>
      </c>
    </row>
    <row r="362" spans="1:5">
      <c r="A362" s="5" t="s">
        <v>795</v>
      </c>
      <c r="B362" s="5" t="s">
        <v>796</v>
      </c>
      <c r="C362" s="5" t="s">
        <v>797</v>
      </c>
      <c r="D362" s="5" t="s">
        <v>574</v>
      </c>
      <c r="E362" s="5">
        <v>79963</v>
      </c>
    </row>
    <row r="363" spans="1:5">
      <c r="A363" s="5" t="s">
        <v>795</v>
      </c>
      <c r="B363" s="5" t="s">
        <v>796</v>
      </c>
      <c r="C363" s="5" t="s">
        <v>575</v>
      </c>
      <c r="D363" s="5" t="s">
        <v>576</v>
      </c>
      <c r="E363" s="5">
        <v>12360</v>
      </c>
    </row>
    <row r="364" spans="1:5">
      <c r="A364" s="5" t="s">
        <v>795</v>
      </c>
      <c r="B364" s="5" t="s">
        <v>796</v>
      </c>
      <c r="C364" s="5" t="s">
        <v>666</v>
      </c>
      <c r="D364" s="5" t="s">
        <v>667</v>
      </c>
      <c r="E364" s="5">
        <v>1108</v>
      </c>
    </row>
    <row r="365" spans="1:5">
      <c r="A365" s="5" t="s">
        <v>795</v>
      </c>
      <c r="B365" s="5" t="s">
        <v>796</v>
      </c>
      <c r="C365" s="5" t="s">
        <v>798</v>
      </c>
      <c r="D365" s="5" t="s">
        <v>799</v>
      </c>
      <c r="E365" s="5">
        <v>110</v>
      </c>
    </row>
    <row r="366" spans="1:5">
      <c r="A366" s="5" t="s">
        <v>795</v>
      </c>
      <c r="B366" s="5" t="s">
        <v>796</v>
      </c>
      <c r="C366" s="5" t="s">
        <v>800</v>
      </c>
      <c r="D366" s="5" t="s">
        <v>801</v>
      </c>
      <c r="E366" s="5">
        <v>40</v>
      </c>
    </row>
    <row r="367" spans="1:5">
      <c r="A367" s="5" t="s">
        <v>795</v>
      </c>
      <c r="B367" s="5" t="s">
        <v>796</v>
      </c>
      <c r="C367" s="5" t="s">
        <v>802</v>
      </c>
      <c r="D367" s="5" t="s">
        <v>803</v>
      </c>
      <c r="E367" s="5">
        <v>410</v>
      </c>
    </row>
    <row r="368" spans="1:5">
      <c r="A368" s="5" t="s">
        <v>795</v>
      </c>
      <c r="B368" s="5" t="s">
        <v>796</v>
      </c>
      <c r="C368" s="5" t="s">
        <v>804</v>
      </c>
      <c r="D368" s="5" t="s">
        <v>805</v>
      </c>
      <c r="E368" s="5">
        <v>172</v>
      </c>
    </row>
    <row r="369" spans="1:5">
      <c r="A369" s="5" t="s">
        <v>795</v>
      </c>
      <c r="B369" s="5" t="s">
        <v>796</v>
      </c>
      <c r="C369" s="5" t="s">
        <v>806</v>
      </c>
      <c r="D369" s="5" t="s">
        <v>807</v>
      </c>
      <c r="E369" s="5">
        <v>31</v>
      </c>
    </row>
    <row r="370" spans="1:5">
      <c r="A370" s="5" t="s">
        <v>795</v>
      </c>
      <c r="B370" s="5" t="s">
        <v>796</v>
      </c>
      <c r="C370" s="5" t="s">
        <v>808</v>
      </c>
      <c r="D370" s="5" t="s">
        <v>809</v>
      </c>
      <c r="E370" s="5">
        <v>1976</v>
      </c>
    </row>
    <row r="371" spans="1:5">
      <c r="A371" s="5" t="s">
        <v>795</v>
      </c>
      <c r="B371" s="5" t="s">
        <v>796</v>
      </c>
      <c r="C371" s="5" t="s">
        <v>810</v>
      </c>
      <c r="D371" s="5" t="s">
        <v>811</v>
      </c>
      <c r="E371" s="5">
        <v>6</v>
      </c>
    </row>
    <row r="372" spans="1:5">
      <c r="A372" s="5" t="s">
        <v>795</v>
      </c>
      <c r="B372" s="5" t="s">
        <v>796</v>
      </c>
      <c r="C372" s="5" t="s">
        <v>812</v>
      </c>
      <c r="D372" s="5" t="s">
        <v>813</v>
      </c>
      <c r="E372" s="5">
        <v>4</v>
      </c>
    </row>
    <row r="373" spans="1:5">
      <c r="A373" s="5" t="s">
        <v>795</v>
      </c>
      <c r="B373" s="5" t="s">
        <v>796</v>
      </c>
      <c r="C373" s="5" t="s">
        <v>814</v>
      </c>
      <c r="D373" s="5" t="s">
        <v>815</v>
      </c>
      <c r="E373" s="5">
        <v>7</v>
      </c>
    </row>
    <row r="374" spans="1:5">
      <c r="A374" s="5" t="s">
        <v>795</v>
      </c>
      <c r="B374" s="5" t="s">
        <v>796</v>
      </c>
      <c r="C374" s="5" t="s">
        <v>816</v>
      </c>
      <c r="D374" s="5" t="s">
        <v>817</v>
      </c>
      <c r="E374" s="5">
        <v>43</v>
      </c>
    </row>
    <row r="375" spans="1:5">
      <c r="A375" s="5" t="s">
        <v>818</v>
      </c>
      <c r="B375" s="5" t="s">
        <v>819</v>
      </c>
      <c r="C375" s="5" t="s">
        <v>820</v>
      </c>
      <c r="D375" s="5" t="s">
        <v>821</v>
      </c>
      <c r="E375" s="5">
        <v>67</v>
      </c>
    </row>
    <row r="376" spans="1:5">
      <c r="A376" s="5" t="s">
        <v>818</v>
      </c>
      <c r="B376" s="5" t="s">
        <v>819</v>
      </c>
      <c r="C376" s="5" t="s">
        <v>553</v>
      </c>
      <c r="D376" s="5" t="s">
        <v>554</v>
      </c>
      <c r="E376" s="5">
        <v>189</v>
      </c>
    </row>
    <row r="377" spans="1:5">
      <c r="A377" s="5" t="s">
        <v>818</v>
      </c>
      <c r="B377" s="5" t="s">
        <v>819</v>
      </c>
      <c r="C377" s="5" t="s">
        <v>559</v>
      </c>
      <c r="D377" s="5" t="s">
        <v>560</v>
      </c>
      <c r="E377" s="5">
        <v>74</v>
      </c>
    </row>
    <row r="378" spans="1:5">
      <c r="A378" s="5" t="s">
        <v>822</v>
      </c>
      <c r="B378" s="5" t="s">
        <v>823</v>
      </c>
      <c r="C378" s="5" t="s">
        <v>824</v>
      </c>
      <c r="D378" s="5" t="s">
        <v>825</v>
      </c>
      <c r="E378" s="5">
        <v>6950</v>
      </c>
    </row>
    <row r="379" spans="1:5">
      <c r="A379" s="5" t="s">
        <v>822</v>
      </c>
      <c r="B379" s="5" t="s">
        <v>823</v>
      </c>
      <c r="C379" s="5" t="s">
        <v>581</v>
      </c>
      <c r="D379" s="5" t="s">
        <v>582</v>
      </c>
      <c r="E379" s="5">
        <v>65</v>
      </c>
    </row>
    <row r="380" spans="1:5">
      <c r="A380" s="5" t="s">
        <v>822</v>
      </c>
      <c r="B380" s="5" t="s">
        <v>823</v>
      </c>
      <c r="C380" s="5" t="s">
        <v>109</v>
      </c>
      <c r="D380" s="5" t="s">
        <v>110</v>
      </c>
      <c r="E380" s="5">
        <v>1146</v>
      </c>
    </row>
    <row r="381" spans="1:5">
      <c r="A381" s="5" t="s">
        <v>826</v>
      </c>
      <c r="B381" s="5" t="s">
        <v>827</v>
      </c>
      <c r="C381" s="5" t="s">
        <v>828</v>
      </c>
      <c r="D381" s="5" t="s">
        <v>829</v>
      </c>
      <c r="E381" s="5">
        <v>980</v>
      </c>
    </row>
    <row r="382" spans="1:5">
      <c r="A382" s="5" t="s">
        <v>826</v>
      </c>
      <c r="B382" s="5" t="s">
        <v>827</v>
      </c>
      <c r="C382" s="5" t="s">
        <v>686</v>
      </c>
      <c r="D382" s="5" t="s">
        <v>687</v>
      </c>
      <c r="E382" s="5">
        <v>282</v>
      </c>
    </row>
    <row r="383" spans="1:5">
      <c r="A383" s="5" t="s">
        <v>826</v>
      </c>
      <c r="B383" s="5" t="s">
        <v>827</v>
      </c>
      <c r="C383" s="5" t="s">
        <v>549</v>
      </c>
      <c r="D383" s="5" t="s">
        <v>550</v>
      </c>
      <c r="E383" s="5">
        <v>97</v>
      </c>
    </row>
    <row r="384" spans="1:5">
      <c r="A384" s="5" t="s">
        <v>826</v>
      </c>
      <c r="B384" s="5" t="s">
        <v>827</v>
      </c>
      <c r="C384" s="5" t="s">
        <v>280</v>
      </c>
      <c r="D384" s="5" t="s">
        <v>281</v>
      </c>
      <c r="E384" s="5">
        <v>566</v>
      </c>
    </row>
    <row r="385" spans="1:5">
      <c r="A385" s="5" t="s">
        <v>826</v>
      </c>
      <c r="B385" s="5" t="s">
        <v>827</v>
      </c>
      <c r="C385" s="5" t="s">
        <v>774</v>
      </c>
      <c r="D385" s="5" t="s">
        <v>775</v>
      </c>
      <c r="E385" s="5">
        <v>1443</v>
      </c>
    </row>
    <row r="386" spans="1:5">
      <c r="A386" s="5" t="s">
        <v>826</v>
      </c>
      <c r="B386" s="5" t="s">
        <v>827</v>
      </c>
      <c r="C386" s="5" t="s">
        <v>830</v>
      </c>
      <c r="D386" s="5" t="s">
        <v>831</v>
      </c>
      <c r="E386" s="5">
        <v>832</v>
      </c>
    </row>
    <row r="387" spans="1:5">
      <c r="A387" s="5" t="s">
        <v>826</v>
      </c>
      <c r="B387" s="5" t="s">
        <v>827</v>
      </c>
      <c r="C387" s="5" t="s">
        <v>559</v>
      </c>
      <c r="D387" s="5" t="s">
        <v>560</v>
      </c>
      <c r="E387" s="5">
        <v>244</v>
      </c>
    </row>
    <row r="388" spans="1:5">
      <c r="A388" s="5" t="s">
        <v>826</v>
      </c>
      <c r="B388" s="5" t="s">
        <v>827</v>
      </c>
      <c r="C388" s="5" t="s">
        <v>434</v>
      </c>
      <c r="D388" s="5" t="s">
        <v>435</v>
      </c>
      <c r="E388" s="5">
        <v>178</v>
      </c>
    </row>
    <row r="389" spans="1:5">
      <c r="A389" s="5" t="s">
        <v>826</v>
      </c>
      <c r="B389" s="5" t="s">
        <v>827</v>
      </c>
      <c r="C389" s="5" t="s">
        <v>587</v>
      </c>
      <c r="D389" s="5" t="s">
        <v>588</v>
      </c>
      <c r="E389" s="5">
        <v>144</v>
      </c>
    </row>
    <row r="390" spans="1:5">
      <c r="A390" s="5" t="s">
        <v>826</v>
      </c>
      <c r="B390" s="5" t="s">
        <v>827</v>
      </c>
      <c r="C390" s="5" t="s">
        <v>745</v>
      </c>
      <c r="D390" s="5" t="s">
        <v>746</v>
      </c>
      <c r="E390" s="5">
        <v>864</v>
      </c>
    </row>
    <row r="391" spans="1:5">
      <c r="A391" s="5" t="s">
        <v>832</v>
      </c>
      <c r="B391" s="5" t="s">
        <v>833</v>
      </c>
      <c r="C391" s="5" t="s">
        <v>834</v>
      </c>
      <c r="D391" s="5" t="s">
        <v>835</v>
      </c>
      <c r="E391" s="5">
        <v>22431</v>
      </c>
    </row>
    <row r="392" spans="1:5">
      <c r="A392" s="5" t="s">
        <v>832</v>
      </c>
      <c r="B392" s="5" t="s">
        <v>833</v>
      </c>
      <c r="C392" s="5" t="s">
        <v>278</v>
      </c>
      <c r="D392" s="5" t="s">
        <v>279</v>
      </c>
      <c r="E392" s="5">
        <v>1052</v>
      </c>
    </row>
    <row r="393" spans="1:5">
      <c r="A393" s="5" t="s">
        <v>832</v>
      </c>
      <c r="B393" s="5" t="s">
        <v>833</v>
      </c>
      <c r="C393" s="5" t="s">
        <v>549</v>
      </c>
      <c r="D393" s="5" t="s">
        <v>550</v>
      </c>
      <c r="E393" s="5">
        <v>381</v>
      </c>
    </row>
    <row r="394" spans="1:5">
      <c r="A394" s="5" t="s">
        <v>832</v>
      </c>
      <c r="B394" s="5" t="s">
        <v>833</v>
      </c>
      <c r="C394" s="5" t="s">
        <v>836</v>
      </c>
      <c r="D394" s="5" t="s">
        <v>837</v>
      </c>
      <c r="E394" s="5">
        <v>1316</v>
      </c>
    </row>
    <row r="395" spans="1:5">
      <c r="A395" s="5" t="s">
        <v>838</v>
      </c>
      <c r="B395" s="5" t="s">
        <v>839</v>
      </c>
      <c r="C395" s="5" t="s">
        <v>840</v>
      </c>
      <c r="D395" s="5" t="s">
        <v>841</v>
      </c>
      <c r="E395" s="5">
        <v>4547</v>
      </c>
    </row>
    <row r="396" spans="1:5">
      <c r="A396" s="5" t="s">
        <v>838</v>
      </c>
      <c r="B396" s="5" t="s">
        <v>839</v>
      </c>
      <c r="C396" s="5" t="s">
        <v>559</v>
      </c>
      <c r="D396" s="5" t="s">
        <v>560</v>
      </c>
      <c r="E396" s="5">
        <v>79</v>
      </c>
    </row>
    <row r="397" spans="1:5">
      <c r="A397" s="5" t="s">
        <v>838</v>
      </c>
      <c r="B397" s="5" t="s">
        <v>839</v>
      </c>
      <c r="C397" s="5" t="s">
        <v>434</v>
      </c>
      <c r="D397" s="5" t="s">
        <v>435</v>
      </c>
      <c r="E397" s="5">
        <v>13</v>
      </c>
    </row>
    <row r="398" spans="1:5">
      <c r="A398" s="5" t="s">
        <v>842</v>
      </c>
      <c r="B398" s="5" t="s">
        <v>843</v>
      </c>
      <c r="C398" s="5" t="s">
        <v>844</v>
      </c>
      <c r="D398" s="5" t="s">
        <v>845</v>
      </c>
      <c r="E398" s="5">
        <v>9</v>
      </c>
    </row>
    <row r="399" spans="1:5">
      <c r="A399" s="5" t="s">
        <v>842</v>
      </c>
      <c r="B399" s="5" t="s">
        <v>843</v>
      </c>
      <c r="C399" s="5" t="s">
        <v>591</v>
      </c>
      <c r="D399" s="5" t="s">
        <v>592</v>
      </c>
      <c r="E399" s="5">
        <v>37</v>
      </c>
    </row>
    <row r="400" spans="1:5">
      <c r="A400" s="5" t="s">
        <v>846</v>
      </c>
      <c r="B400" s="5" t="s">
        <v>847</v>
      </c>
      <c r="C400" s="5" t="s">
        <v>848</v>
      </c>
      <c r="D400" s="5" t="s">
        <v>849</v>
      </c>
      <c r="E400" s="5">
        <v>7233</v>
      </c>
    </row>
    <row r="401" spans="1:5">
      <c r="A401" s="5" t="s">
        <v>846</v>
      </c>
      <c r="B401" s="5" t="s">
        <v>847</v>
      </c>
      <c r="C401" s="5" t="s">
        <v>627</v>
      </c>
      <c r="D401" s="5" t="s">
        <v>628</v>
      </c>
      <c r="E401" s="5">
        <v>2511</v>
      </c>
    </row>
    <row r="402" spans="1:5">
      <c r="A402" s="5" t="s">
        <v>846</v>
      </c>
      <c r="B402" s="5" t="s">
        <v>847</v>
      </c>
      <c r="C402" s="5" t="s">
        <v>774</v>
      </c>
      <c r="D402" s="5" t="s">
        <v>775</v>
      </c>
      <c r="E402" s="5">
        <v>9667</v>
      </c>
    </row>
    <row r="403" spans="1:5">
      <c r="A403" s="5" t="s">
        <v>846</v>
      </c>
      <c r="B403" s="5" t="s">
        <v>847</v>
      </c>
      <c r="C403" s="5" t="s">
        <v>850</v>
      </c>
      <c r="D403" s="5" t="s">
        <v>851</v>
      </c>
      <c r="E403" s="5">
        <v>415</v>
      </c>
    </row>
    <row r="404" spans="1:5">
      <c r="A404" s="5" t="s">
        <v>846</v>
      </c>
      <c r="B404" s="5" t="s">
        <v>847</v>
      </c>
      <c r="C404" s="5" t="s">
        <v>565</v>
      </c>
      <c r="D404" s="5" t="s">
        <v>566</v>
      </c>
      <c r="E404" s="5">
        <v>383</v>
      </c>
    </row>
    <row r="405" spans="1:5">
      <c r="A405" s="5" t="s">
        <v>846</v>
      </c>
      <c r="B405" s="5" t="s">
        <v>847</v>
      </c>
      <c r="C405" s="5" t="s">
        <v>852</v>
      </c>
      <c r="D405" s="5" t="s">
        <v>853</v>
      </c>
      <c r="E405" s="5">
        <v>3338</v>
      </c>
    </row>
    <row r="406" spans="1:5">
      <c r="A406" s="5" t="s">
        <v>854</v>
      </c>
      <c r="B406" s="5" t="s">
        <v>855</v>
      </c>
      <c r="C406" s="5" t="s">
        <v>856</v>
      </c>
      <c r="D406" s="5" t="s">
        <v>857</v>
      </c>
      <c r="E406" s="5">
        <v>2396</v>
      </c>
    </row>
    <row r="407" spans="1:5">
      <c r="A407" s="5" t="s">
        <v>854</v>
      </c>
      <c r="B407" s="5" t="s">
        <v>855</v>
      </c>
      <c r="C407" s="5" t="s">
        <v>858</v>
      </c>
      <c r="D407" s="5" t="s">
        <v>859</v>
      </c>
      <c r="E407" s="5">
        <v>203</v>
      </c>
    </row>
    <row r="408" spans="1:5">
      <c r="A408" s="5" t="s">
        <v>860</v>
      </c>
      <c r="B408" s="5" t="s">
        <v>861</v>
      </c>
      <c r="C408" s="5" t="s">
        <v>862</v>
      </c>
      <c r="D408" s="5" t="s">
        <v>596</v>
      </c>
      <c r="E408" s="5">
        <v>19390</v>
      </c>
    </row>
    <row r="409" spans="1:5">
      <c r="A409" s="5" t="s">
        <v>860</v>
      </c>
      <c r="B409" s="5" t="s">
        <v>861</v>
      </c>
      <c r="C409" s="5" t="s">
        <v>597</v>
      </c>
      <c r="D409" s="5" t="s">
        <v>598</v>
      </c>
      <c r="E409" s="5">
        <v>4</v>
      </c>
    </row>
    <row r="410" spans="1:5">
      <c r="A410" s="5" t="s">
        <v>860</v>
      </c>
      <c r="B410" s="5" t="s">
        <v>861</v>
      </c>
      <c r="C410" s="5" t="s">
        <v>553</v>
      </c>
      <c r="D410" s="5" t="s">
        <v>554</v>
      </c>
      <c r="E410" s="5">
        <v>53</v>
      </c>
    </row>
    <row r="411" spans="1:5">
      <c r="A411" s="5" t="s">
        <v>860</v>
      </c>
      <c r="B411" s="5" t="s">
        <v>861</v>
      </c>
      <c r="C411" s="5" t="s">
        <v>607</v>
      </c>
      <c r="D411" s="5" t="s">
        <v>608</v>
      </c>
      <c r="E411" s="5">
        <v>110</v>
      </c>
    </row>
    <row r="412" spans="1:5">
      <c r="A412" s="5" t="s">
        <v>860</v>
      </c>
      <c r="B412" s="5" t="s">
        <v>861</v>
      </c>
      <c r="C412" s="5" t="s">
        <v>609</v>
      </c>
      <c r="D412" s="5" t="s">
        <v>610</v>
      </c>
      <c r="E412" s="5">
        <v>148</v>
      </c>
    </row>
    <row r="413" spans="1:5">
      <c r="A413" s="5" t="s">
        <v>860</v>
      </c>
      <c r="B413" s="5" t="s">
        <v>861</v>
      </c>
      <c r="C413" s="5" t="s">
        <v>613</v>
      </c>
      <c r="D413" s="5" t="s">
        <v>614</v>
      </c>
      <c r="E413" s="5">
        <v>153</v>
      </c>
    </row>
    <row r="414" spans="1:5">
      <c r="A414" s="5" t="s">
        <v>860</v>
      </c>
      <c r="B414" s="5" t="s">
        <v>861</v>
      </c>
      <c r="C414" s="5" t="s">
        <v>623</v>
      </c>
      <c r="D414" s="5" t="s">
        <v>624</v>
      </c>
      <c r="E414" s="5">
        <v>1023</v>
      </c>
    </row>
    <row r="415" spans="1:5">
      <c r="A415" s="5" t="s">
        <v>860</v>
      </c>
      <c r="B415" s="5" t="s">
        <v>861</v>
      </c>
      <c r="C415" s="5" t="s">
        <v>635</v>
      </c>
      <c r="D415" s="5" t="s">
        <v>636</v>
      </c>
      <c r="E415" s="5">
        <v>5</v>
      </c>
    </row>
    <row r="416" spans="1:5">
      <c r="A416" s="5" t="s">
        <v>860</v>
      </c>
      <c r="B416" s="5" t="s">
        <v>861</v>
      </c>
      <c r="C416" s="5" t="s">
        <v>651</v>
      </c>
      <c r="D416" s="5" t="s">
        <v>652</v>
      </c>
      <c r="E416" s="5">
        <v>4</v>
      </c>
    </row>
    <row r="417" spans="1:5">
      <c r="A417" s="5" t="s">
        <v>860</v>
      </c>
      <c r="B417" s="5" t="s">
        <v>861</v>
      </c>
      <c r="C417" s="5" t="s">
        <v>661</v>
      </c>
      <c r="D417" s="5" t="s">
        <v>662</v>
      </c>
      <c r="E417" s="5">
        <v>131</v>
      </c>
    </row>
    <row r="418" spans="1:5">
      <c r="A418" s="5" t="s">
        <v>863</v>
      </c>
      <c r="B418" s="5" t="s">
        <v>864</v>
      </c>
      <c r="C418" s="5" t="s">
        <v>865</v>
      </c>
      <c r="D418" s="5" t="s">
        <v>866</v>
      </c>
      <c r="E418" s="5">
        <v>739</v>
      </c>
    </row>
    <row r="419" spans="1:5">
      <c r="A419" s="5" t="s">
        <v>863</v>
      </c>
      <c r="B419" s="5" t="s">
        <v>864</v>
      </c>
      <c r="C419" s="5" t="s">
        <v>713</v>
      </c>
      <c r="D419" s="5" t="s">
        <v>714</v>
      </c>
      <c r="E419" s="5">
        <v>403</v>
      </c>
    </row>
    <row r="420" spans="1:5">
      <c r="A420" s="5" t="s">
        <v>863</v>
      </c>
      <c r="B420" s="5" t="s">
        <v>864</v>
      </c>
      <c r="C420" s="5" t="s">
        <v>561</v>
      </c>
      <c r="D420" s="5" t="s">
        <v>562</v>
      </c>
      <c r="E420" s="5">
        <v>774</v>
      </c>
    </row>
    <row r="421" spans="1:5">
      <c r="A421" s="5" t="s">
        <v>863</v>
      </c>
      <c r="B421" s="5" t="s">
        <v>864</v>
      </c>
      <c r="C421" s="5" t="s">
        <v>434</v>
      </c>
      <c r="D421" s="5" t="s">
        <v>435</v>
      </c>
      <c r="E421" s="5">
        <v>925</v>
      </c>
    </row>
    <row r="422" spans="1:5">
      <c r="A422" s="5" t="s">
        <v>863</v>
      </c>
      <c r="B422" s="5" t="s">
        <v>864</v>
      </c>
      <c r="C422" s="5" t="s">
        <v>852</v>
      </c>
      <c r="D422" s="5" t="s">
        <v>853</v>
      </c>
      <c r="E422" s="5">
        <v>713</v>
      </c>
    </row>
    <row r="423" spans="1:5">
      <c r="A423" s="5" t="s">
        <v>867</v>
      </c>
      <c r="B423" s="5" t="s">
        <v>868</v>
      </c>
      <c r="C423" s="5" t="s">
        <v>869</v>
      </c>
      <c r="D423" s="5" t="s">
        <v>870</v>
      </c>
      <c r="E423" s="5">
        <v>14340</v>
      </c>
    </row>
    <row r="424" spans="1:5">
      <c r="A424" s="5" t="s">
        <v>871</v>
      </c>
      <c r="B424" s="5" t="s">
        <v>872</v>
      </c>
      <c r="C424" s="5" t="s">
        <v>873</v>
      </c>
      <c r="D424" s="5" t="s">
        <v>872</v>
      </c>
      <c r="E424" s="5">
        <v>646</v>
      </c>
    </row>
    <row r="425" spans="1:5">
      <c r="A425" s="5" t="s">
        <v>871</v>
      </c>
      <c r="B425" s="5" t="s">
        <v>872</v>
      </c>
      <c r="C425" s="5" t="s">
        <v>278</v>
      </c>
      <c r="D425" s="5" t="s">
        <v>279</v>
      </c>
      <c r="E425" s="5">
        <v>1801</v>
      </c>
    </row>
    <row r="426" spans="1:5">
      <c r="A426" s="5" t="s">
        <v>874</v>
      </c>
      <c r="B426" s="5" t="s">
        <v>875</v>
      </c>
      <c r="C426" s="5" t="s">
        <v>876</v>
      </c>
      <c r="D426" s="5" t="s">
        <v>877</v>
      </c>
      <c r="E426" s="5">
        <v>146</v>
      </c>
    </row>
    <row r="427" spans="1:5">
      <c r="A427" s="5" t="s">
        <v>874</v>
      </c>
      <c r="B427" s="5" t="s">
        <v>875</v>
      </c>
      <c r="C427" s="5" t="s">
        <v>878</v>
      </c>
      <c r="D427" s="5" t="s">
        <v>879</v>
      </c>
      <c r="E427" s="5">
        <v>2</v>
      </c>
    </row>
    <row r="428" spans="1:5">
      <c r="A428" s="5" t="s">
        <v>874</v>
      </c>
      <c r="B428" s="5" t="s">
        <v>875</v>
      </c>
      <c r="C428" s="5" t="s">
        <v>880</v>
      </c>
      <c r="D428" s="5" t="s">
        <v>881</v>
      </c>
      <c r="E428" s="5">
        <v>22</v>
      </c>
    </row>
    <row r="429" spans="1:5">
      <c r="A429" s="5" t="s">
        <v>874</v>
      </c>
      <c r="B429" s="5" t="s">
        <v>875</v>
      </c>
      <c r="C429" s="5" t="s">
        <v>882</v>
      </c>
      <c r="D429" s="5" t="s">
        <v>883</v>
      </c>
      <c r="E429" s="5">
        <v>20</v>
      </c>
    </row>
    <row r="430" spans="1:5">
      <c r="A430" s="5" t="s">
        <v>874</v>
      </c>
      <c r="B430" s="5" t="s">
        <v>875</v>
      </c>
      <c r="C430" s="5" t="s">
        <v>884</v>
      </c>
      <c r="D430" s="5" t="s">
        <v>885</v>
      </c>
      <c r="E430" s="5">
        <v>57</v>
      </c>
    </row>
    <row r="431" spans="1:5">
      <c r="A431" s="5" t="s">
        <v>874</v>
      </c>
      <c r="B431" s="5" t="s">
        <v>875</v>
      </c>
      <c r="C431" s="5" t="s">
        <v>886</v>
      </c>
      <c r="D431" s="5" t="s">
        <v>887</v>
      </c>
      <c r="E431" s="5">
        <v>8</v>
      </c>
    </row>
    <row r="432" spans="1:5">
      <c r="A432" s="5" t="s">
        <v>874</v>
      </c>
      <c r="B432" s="5" t="s">
        <v>875</v>
      </c>
      <c r="C432" s="5" t="s">
        <v>888</v>
      </c>
      <c r="D432" s="5" t="s">
        <v>889</v>
      </c>
      <c r="E432" s="5">
        <v>184</v>
      </c>
    </row>
    <row r="433" spans="1:5">
      <c r="A433" s="5" t="s">
        <v>874</v>
      </c>
      <c r="B433" s="5" t="s">
        <v>875</v>
      </c>
      <c r="C433" s="5" t="s">
        <v>890</v>
      </c>
      <c r="D433" s="5" t="s">
        <v>891</v>
      </c>
      <c r="E433" s="5">
        <v>32</v>
      </c>
    </row>
    <row r="434" spans="1:5">
      <c r="A434" s="5" t="s">
        <v>874</v>
      </c>
      <c r="B434" s="5" t="s">
        <v>875</v>
      </c>
      <c r="C434" s="5" t="s">
        <v>892</v>
      </c>
      <c r="D434" s="5" t="s">
        <v>893</v>
      </c>
      <c r="E434" s="5">
        <v>1586</v>
      </c>
    </row>
    <row r="435" spans="1:5">
      <c r="A435" s="5" t="s">
        <v>874</v>
      </c>
      <c r="B435" s="5" t="s">
        <v>875</v>
      </c>
      <c r="C435" s="5" t="s">
        <v>894</v>
      </c>
      <c r="D435" s="5" t="s">
        <v>895</v>
      </c>
      <c r="E435" s="5">
        <v>260</v>
      </c>
    </row>
    <row r="436" spans="1:5">
      <c r="A436" s="5" t="s">
        <v>874</v>
      </c>
      <c r="B436" s="5" t="s">
        <v>875</v>
      </c>
      <c r="C436" s="5" t="s">
        <v>896</v>
      </c>
      <c r="D436" s="5" t="s">
        <v>897</v>
      </c>
      <c r="E436" s="5">
        <v>445</v>
      </c>
    </row>
    <row r="437" spans="1:5">
      <c r="A437" s="5" t="s">
        <v>874</v>
      </c>
      <c r="B437" s="5" t="s">
        <v>875</v>
      </c>
      <c r="C437" s="5" t="s">
        <v>898</v>
      </c>
      <c r="D437" s="5" t="s">
        <v>899</v>
      </c>
      <c r="E437" s="5">
        <v>21</v>
      </c>
    </row>
    <row r="438" spans="1:5">
      <c r="A438" s="5" t="s">
        <v>874</v>
      </c>
      <c r="B438" s="5" t="s">
        <v>875</v>
      </c>
      <c r="C438" s="5" t="s">
        <v>900</v>
      </c>
      <c r="D438" s="5" t="s">
        <v>901</v>
      </c>
      <c r="E438" s="5">
        <v>643</v>
      </c>
    </row>
    <row r="439" spans="1:5">
      <c r="A439" s="5" t="s">
        <v>874</v>
      </c>
      <c r="B439" s="5" t="s">
        <v>875</v>
      </c>
      <c r="C439" s="5" t="s">
        <v>902</v>
      </c>
      <c r="D439" s="5" t="s">
        <v>903</v>
      </c>
      <c r="E439" s="5">
        <v>6</v>
      </c>
    </row>
    <row r="440" spans="1:5">
      <c r="A440" s="5" t="s">
        <v>874</v>
      </c>
      <c r="B440" s="5" t="s">
        <v>875</v>
      </c>
      <c r="C440" s="5" t="s">
        <v>904</v>
      </c>
      <c r="D440" s="5" t="s">
        <v>905</v>
      </c>
      <c r="E440" s="5">
        <v>71</v>
      </c>
    </row>
    <row r="441" spans="1:5">
      <c r="A441" s="5" t="s">
        <v>874</v>
      </c>
      <c r="B441" s="5" t="s">
        <v>875</v>
      </c>
      <c r="C441" s="5" t="s">
        <v>906</v>
      </c>
      <c r="D441" s="5" t="s">
        <v>907</v>
      </c>
      <c r="E441" s="5">
        <v>131</v>
      </c>
    </row>
    <row r="442" spans="1:5">
      <c r="A442" s="5" t="s">
        <v>908</v>
      </c>
      <c r="B442" s="5" t="s">
        <v>909</v>
      </c>
      <c r="C442" s="5" t="s">
        <v>910</v>
      </c>
      <c r="D442" s="5" t="s">
        <v>911</v>
      </c>
      <c r="E442" s="5">
        <v>230</v>
      </c>
    </row>
    <row r="443" spans="1:5">
      <c r="A443" s="5" t="s">
        <v>912</v>
      </c>
      <c r="B443" s="5" t="s">
        <v>913</v>
      </c>
      <c r="C443" s="5" t="s">
        <v>115</v>
      </c>
      <c r="D443" s="5" t="s">
        <v>116</v>
      </c>
      <c r="E443" s="5">
        <v>17332</v>
      </c>
    </row>
    <row r="444" spans="1:5">
      <c r="A444" s="5" t="s">
        <v>912</v>
      </c>
      <c r="B444" s="5" t="s">
        <v>913</v>
      </c>
      <c r="C444" s="5" t="s">
        <v>914</v>
      </c>
      <c r="D444" s="5" t="s">
        <v>915</v>
      </c>
      <c r="E444" s="5">
        <v>3383</v>
      </c>
    </row>
    <row r="445" spans="1:5">
      <c r="A445" s="5" t="s">
        <v>912</v>
      </c>
      <c r="B445" s="5" t="s">
        <v>913</v>
      </c>
      <c r="C445" s="5" t="s">
        <v>609</v>
      </c>
      <c r="D445" s="5" t="s">
        <v>610</v>
      </c>
      <c r="E445" s="5">
        <v>15262</v>
      </c>
    </row>
    <row r="446" spans="1:5">
      <c r="A446" s="5" t="s">
        <v>912</v>
      </c>
      <c r="B446" s="5" t="s">
        <v>913</v>
      </c>
      <c r="C446" s="5" t="s">
        <v>682</v>
      </c>
      <c r="D446" s="5" t="s">
        <v>683</v>
      </c>
      <c r="E446" s="5">
        <v>4651</v>
      </c>
    </row>
    <row r="447" spans="1:5">
      <c r="A447" s="5" t="s">
        <v>912</v>
      </c>
      <c r="B447" s="5" t="s">
        <v>913</v>
      </c>
      <c r="C447" s="5" t="s">
        <v>440</v>
      </c>
      <c r="D447" s="5" t="s">
        <v>441</v>
      </c>
      <c r="E447" s="5">
        <v>97</v>
      </c>
    </row>
    <row r="448" spans="1:5">
      <c r="A448" s="5" t="s">
        <v>912</v>
      </c>
      <c r="B448" s="5" t="s">
        <v>913</v>
      </c>
      <c r="C448" s="5" t="s">
        <v>575</v>
      </c>
      <c r="D448" s="5" t="s">
        <v>576</v>
      </c>
      <c r="E448" s="5">
        <v>1</v>
      </c>
    </row>
    <row r="449" spans="1:5">
      <c r="A449" s="5" t="s">
        <v>912</v>
      </c>
      <c r="B449" s="5" t="s">
        <v>913</v>
      </c>
      <c r="C449" s="5" t="s">
        <v>786</v>
      </c>
      <c r="D449" s="5" t="s">
        <v>787</v>
      </c>
      <c r="E449" s="5">
        <v>8</v>
      </c>
    </row>
    <row r="450" spans="1:5">
      <c r="A450" s="5" t="s">
        <v>912</v>
      </c>
      <c r="B450" s="5" t="s">
        <v>913</v>
      </c>
      <c r="C450" s="5" t="s">
        <v>916</v>
      </c>
      <c r="D450" s="5" t="s">
        <v>917</v>
      </c>
      <c r="E450" s="5">
        <v>2927</v>
      </c>
    </row>
    <row r="451" spans="1:5">
      <c r="A451" s="5" t="s">
        <v>912</v>
      </c>
      <c r="B451" s="5" t="s">
        <v>913</v>
      </c>
      <c r="C451" s="5" t="s">
        <v>105</v>
      </c>
      <c r="D451" s="5" t="s">
        <v>106</v>
      </c>
      <c r="E451" s="5">
        <v>6</v>
      </c>
    </row>
    <row r="452" spans="1:5">
      <c r="A452" s="5" t="s">
        <v>912</v>
      </c>
      <c r="B452" s="5" t="s">
        <v>913</v>
      </c>
      <c r="C452" s="5" t="s">
        <v>918</v>
      </c>
      <c r="D452" s="5" t="s">
        <v>919</v>
      </c>
      <c r="E452" s="5">
        <v>1</v>
      </c>
    </row>
    <row r="453" spans="1:5">
      <c r="A453" s="5" t="s">
        <v>912</v>
      </c>
      <c r="B453" s="5" t="s">
        <v>913</v>
      </c>
      <c r="C453" s="5" t="s">
        <v>920</v>
      </c>
      <c r="D453" s="5" t="s">
        <v>921</v>
      </c>
      <c r="E453" s="5">
        <v>6</v>
      </c>
    </row>
    <row r="454" spans="1:5">
      <c r="A454" s="5" t="s">
        <v>912</v>
      </c>
      <c r="B454" s="5" t="s">
        <v>913</v>
      </c>
      <c r="C454" s="5" t="s">
        <v>922</v>
      </c>
      <c r="D454" s="5" t="s">
        <v>923</v>
      </c>
      <c r="E454" s="5">
        <v>12928</v>
      </c>
    </row>
    <row r="455" spans="1:5">
      <c r="A455" s="5" t="s">
        <v>912</v>
      </c>
      <c r="B455" s="5" t="s">
        <v>913</v>
      </c>
      <c r="C455" s="5" t="s">
        <v>924</v>
      </c>
      <c r="D455" s="5" t="s">
        <v>925</v>
      </c>
      <c r="E455" s="5">
        <v>16664</v>
      </c>
    </row>
    <row r="456" spans="1:5">
      <c r="A456" s="5" t="s">
        <v>912</v>
      </c>
      <c r="B456" s="5" t="s">
        <v>913</v>
      </c>
      <c r="C456" s="5" t="s">
        <v>774</v>
      </c>
      <c r="D456" s="5" t="s">
        <v>775</v>
      </c>
      <c r="E456" s="5">
        <v>60018</v>
      </c>
    </row>
    <row r="457" spans="1:5">
      <c r="A457" s="5" t="s">
        <v>912</v>
      </c>
      <c r="B457" s="5" t="s">
        <v>913</v>
      </c>
      <c r="C457" s="5" t="s">
        <v>729</v>
      </c>
      <c r="D457" s="5" t="s">
        <v>730</v>
      </c>
      <c r="E457" s="5">
        <v>36</v>
      </c>
    </row>
    <row r="458" spans="1:5">
      <c r="A458" s="5" t="s">
        <v>912</v>
      </c>
      <c r="B458" s="5" t="s">
        <v>913</v>
      </c>
      <c r="C458" s="5" t="s">
        <v>926</v>
      </c>
      <c r="D458" s="5" t="s">
        <v>927</v>
      </c>
      <c r="E458" s="5">
        <v>2196</v>
      </c>
    </row>
    <row r="459" spans="1:5">
      <c r="A459" s="5" t="s">
        <v>912</v>
      </c>
      <c r="B459" s="5" t="s">
        <v>913</v>
      </c>
      <c r="C459" s="5" t="s">
        <v>928</v>
      </c>
      <c r="D459" s="5" t="s">
        <v>929</v>
      </c>
      <c r="E459" s="5">
        <v>13004</v>
      </c>
    </row>
    <row r="460" spans="1:5">
      <c r="A460" s="5" t="s">
        <v>912</v>
      </c>
      <c r="B460" s="5" t="s">
        <v>913</v>
      </c>
      <c r="C460" s="5" t="s">
        <v>713</v>
      </c>
      <c r="D460" s="5" t="s">
        <v>714</v>
      </c>
      <c r="E460" s="5">
        <v>4</v>
      </c>
    </row>
    <row r="461" spans="1:5">
      <c r="A461" s="5" t="s">
        <v>912</v>
      </c>
      <c r="B461" s="5" t="s">
        <v>913</v>
      </c>
      <c r="C461" s="5" t="s">
        <v>836</v>
      </c>
      <c r="D461" s="5" t="s">
        <v>837</v>
      </c>
      <c r="E461" s="5">
        <v>4242</v>
      </c>
    </row>
    <row r="462" spans="1:5">
      <c r="A462" s="5" t="s">
        <v>912</v>
      </c>
      <c r="B462" s="5" t="s">
        <v>913</v>
      </c>
      <c r="C462" s="5" t="s">
        <v>731</v>
      </c>
      <c r="D462" s="5" t="s">
        <v>732</v>
      </c>
      <c r="E462" s="5">
        <v>39</v>
      </c>
    </row>
    <row r="463" spans="1:5">
      <c r="A463" s="5" t="s">
        <v>912</v>
      </c>
      <c r="B463" s="5" t="s">
        <v>913</v>
      </c>
      <c r="C463" s="5" t="s">
        <v>930</v>
      </c>
      <c r="D463" s="5" t="s">
        <v>931</v>
      </c>
      <c r="E463" s="5">
        <v>22475</v>
      </c>
    </row>
    <row r="464" spans="1:5">
      <c r="A464" s="5" t="s">
        <v>912</v>
      </c>
      <c r="B464" s="5" t="s">
        <v>913</v>
      </c>
      <c r="C464" s="5" t="s">
        <v>932</v>
      </c>
      <c r="D464" s="5" t="s">
        <v>933</v>
      </c>
      <c r="E464" s="5">
        <v>8</v>
      </c>
    </row>
    <row r="465" spans="1:5">
      <c r="A465" s="5" t="s">
        <v>912</v>
      </c>
      <c r="B465" s="5" t="s">
        <v>913</v>
      </c>
      <c r="C465" s="5" t="s">
        <v>934</v>
      </c>
      <c r="D465" s="5" t="s">
        <v>935</v>
      </c>
      <c r="E465" s="5">
        <v>31569</v>
      </c>
    </row>
    <row r="466" spans="1:5">
      <c r="A466" s="5" t="s">
        <v>912</v>
      </c>
      <c r="B466" s="5" t="s">
        <v>913</v>
      </c>
      <c r="C466" s="5" t="s">
        <v>936</v>
      </c>
      <c r="D466" s="5" t="s">
        <v>937</v>
      </c>
      <c r="E466" s="5">
        <v>3627</v>
      </c>
    </row>
    <row r="467" spans="1:5">
      <c r="A467" s="5" t="s">
        <v>912</v>
      </c>
      <c r="B467" s="5" t="s">
        <v>913</v>
      </c>
      <c r="C467" s="5" t="s">
        <v>938</v>
      </c>
      <c r="D467" s="5" t="s">
        <v>939</v>
      </c>
      <c r="E467" s="5">
        <v>2659</v>
      </c>
    </row>
    <row r="468" spans="1:5">
      <c r="A468" s="5" t="s">
        <v>912</v>
      </c>
      <c r="B468" s="5" t="s">
        <v>913</v>
      </c>
      <c r="C468" s="5" t="s">
        <v>940</v>
      </c>
      <c r="D468" s="5" t="s">
        <v>941</v>
      </c>
      <c r="E468" s="5">
        <v>10227</v>
      </c>
    </row>
    <row r="469" spans="1:5">
      <c r="A469" s="5" t="s">
        <v>912</v>
      </c>
      <c r="B469" s="5" t="s">
        <v>913</v>
      </c>
      <c r="C469" s="5" t="s">
        <v>790</v>
      </c>
      <c r="D469" s="5" t="s">
        <v>791</v>
      </c>
      <c r="E469" s="5">
        <v>178</v>
      </c>
    </row>
    <row r="470" spans="1:5">
      <c r="A470" s="5" t="s">
        <v>912</v>
      </c>
      <c r="B470" s="5" t="s">
        <v>913</v>
      </c>
      <c r="C470" s="5" t="s">
        <v>942</v>
      </c>
      <c r="D470" s="5" t="s">
        <v>943</v>
      </c>
      <c r="E470" s="5">
        <v>5814</v>
      </c>
    </row>
    <row r="471" spans="1:5">
      <c r="A471" s="5" t="s">
        <v>912</v>
      </c>
      <c r="B471" s="5" t="s">
        <v>913</v>
      </c>
      <c r="C471" s="5" t="s">
        <v>737</v>
      </c>
      <c r="D471" s="5" t="s">
        <v>738</v>
      </c>
      <c r="E471" s="5">
        <v>4467</v>
      </c>
    </row>
    <row r="472" spans="1:5">
      <c r="A472" s="5" t="s">
        <v>912</v>
      </c>
      <c r="B472" s="5" t="s">
        <v>913</v>
      </c>
      <c r="C472" s="5" t="s">
        <v>944</v>
      </c>
      <c r="D472" s="5" t="s">
        <v>945</v>
      </c>
      <c r="E472" s="5">
        <v>13855</v>
      </c>
    </row>
    <row r="473" spans="1:5">
      <c r="A473" s="5" t="s">
        <v>912</v>
      </c>
      <c r="B473" s="5" t="s">
        <v>913</v>
      </c>
      <c r="C473" s="5" t="s">
        <v>587</v>
      </c>
      <c r="D473" s="5" t="s">
        <v>588</v>
      </c>
      <c r="E473" s="5">
        <v>23608</v>
      </c>
    </row>
    <row r="474" spans="1:5">
      <c r="A474" s="5" t="s">
        <v>912</v>
      </c>
      <c r="B474" s="5" t="s">
        <v>913</v>
      </c>
      <c r="C474" s="5" t="s">
        <v>946</v>
      </c>
      <c r="D474" s="5" t="s">
        <v>947</v>
      </c>
      <c r="E474" s="5">
        <v>6</v>
      </c>
    </row>
    <row r="475" spans="1:5">
      <c r="A475" s="5" t="s">
        <v>948</v>
      </c>
      <c r="B475" s="5" t="s">
        <v>949</v>
      </c>
      <c r="C475" s="5" t="s">
        <v>950</v>
      </c>
      <c r="D475" s="5" t="s">
        <v>951</v>
      </c>
      <c r="E475" s="5">
        <v>2749</v>
      </c>
    </row>
    <row r="476" spans="1:5">
      <c r="A476" s="5" t="s">
        <v>952</v>
      </c>
      <c r="B476" s="5" t="s">
        <v>953</v>
      </c>
      <c r="C476" s="5" t="s">
        <v>954</v>
      </c>
      <c r="D476" s="5" t="s">
        <v>955</v>
      </c>
      <c r="E476" s="5">
        <v>37232</v>
      </c>
    </row>
    <row r="477" spans="1:5">
      <c r="A477" s="5" t="s">
        <v>956</v>
      </c>
      <c r="B477" s="5" t="s">
        <v>957</v>
      </c>
      <c r="C477" s="5" t="s">
        <v>958</v>
      </c>
      <c r="D477" s="5" t="s">
        <v>959</v>
      </c>
      <c r="E477" s="5">
        <v>17718</v>
      </c>
    </row>
    <row r="478" spans="1:5">
      <c r="A478" s="5" t="s">
        <v>960</v>
      </c>
      <c r="B478" s="5" t="s">
        <v>961</v>
      </c>
      <c r="C478" s="5" t="s">
        <v>962</v>
      </c>
      <c r="D478" s="5" t="s">
        <v>963</v>
      </c>
      <c r="E478" s="5">
        <v>9436</v>
      </c>
    </row>
    <row r="479" spans="1:5">
      <c r="A479" s="5" t="s">
        <v>960</v>
      </c>
      <c r="B479" s="5" t="s">
        <v>961</v>
      </c>
      <c r="C479" s="5" t="s">
        <v>914</v>
      </c>
      <c r="D479" s="5" t="s">
        <v>915</v>
      </c>
      <c r="E479" s="5">
        <v>832</v>
      </c>
    </row>
    <row r="480" spans="1:5">
      <c r="A480" s="5" t="s">
        <v>960</v>
      </c>
      <c r="B480" s="5" t="s">
        <v>961</v>
      </c>
      <c r="C480" s="5" t="s">
        <v>101</v>
      </c>
      <c r="D480" s="5" t="s">
        <v>102</v>
      </c>
      <c r="E480" s="5">
        <v>943</v>
      </c>
    </row>
    <row r="481" spans="1:5">
      <c r="A481" s="5" t="s">
        <v>960</v>
      </c>
      <c r="B481" s="5" t="s">
        <v>961</v>
      </c>
      <c r="C481" s="5" t="s">
        <v>121</v>
      </c>
      <c r="D481" s="5" t="s">
        <v>122</v>
      </c>
      <c r="E481" s="5">
        <v>685</v>
      </c>
    </row>
    <row r="482" spans="1:5">
      <c r="A482" s="5" t="s">
        <v>960</v>
      </c>
      <c r="B482" s="5" t="s">
        <v>961</v>
      </c>
      <c r="C482" s="5" t="s">
        <v>729</v>
      </c>
      <c r="D482" s="5" t="s">
        <v>730</v>
      </c>
      <c r="E482" s="5">
        <v>3480</v>
      </c>
    </row>
    <row r="483" spans="1:5">
      <c r="A483" s="5" t="s">
        <v>960</v>
      </c>
      <c r="B483" s="5" t="s">
        <v>961</v>
      </c>
      <c r="C483" s="5" t="s">
        <v>762</v>
      </c>
      <c r="D483" s="5" t="s">
        <v>763</v>
      </c>
      <c r="E483" s="5">
        <v>22296</v>
      </c>
    </row>
    <row r="484" spans="1:5">
      <c r="A484" s="5" t="s">
        <v>960</v>
      </c>
      <c r="B484" s="5" t="s">
        <v>961</v>
      </c>
      <c r="C484" s="5" t="s">
        <v>964</v>
      </c>
      <c r="D484" s="5" t="s">
        <v>965</v>
      </c>
      <c r="E484" s="5">
        <v>31180</v>
      </c>
    </row>
    <row r="485" spans="1:5">
      <c r="A485" s="5" t="s">
        <v>966</v>
      </c>
      <c r="B485" s="5" t="s">
        <v>967</v>
      </c>
      <c r="C485" s="5" t="s">
        <v>968</v>
      </c>
      <c r="D485" s="5" t="s">
        <v>969</v>
      </c>
      <c r="E485" s="5">
        <v>16158</v>
      </c>
    </row>
    <row r="486" spans="1:5">
      <c r="A486" s="5" t="s">
        <v>970</v>
      </c>
      <c r="B486" s="5" t="s">
        <v>971</v>
      </c>
      <c r="C486" s="5" t="s">
        <v>972</v>
      </c>
      <c r="D486" s="5" t="s">
        <v>973</v>
      </c>
      <c r="E486" s="5">
        <v>4</v>
      </c>
    </row>
    <row r="487" spans="1:5">
      <c r="A487" s="5" t="s">
        <v>974</v>
      </c>
      <c r="B487" s="5" t="s">
        <v>975</v>
      </c>
      <c r="C487" s="5" t="s">
        <v>976</v>
      </c>
      <c r="D487" s="5" t="s">
        <v>975</v>
      </c>
      <c r="E487" s="5">
        <v>6375</v>
      </c>
    </row>
    <row r="488" spans="1:5">
      <c r="A488" s="5" t="s">
        <v>977</v>
      </c>
      <c r="B488" s="5" t="s">
        <v>978</v>
      </c>
      <c r="C488" s="5" t="s">
        <v>979</v>
      </c>
      <c r="D488" s="5" t="s">
        <v>980</v>
      </c>
      <c r="E488" s="5">
        <v>78757</v>
      </c>
    </row>
    <row r="489" spans="1:5">
      <c r="A489" s="5" t="s">
        <v>981</v>
      </c>
      <c r="B489" s="5" t="s">
        <v>982</v>
      </c>
      <c r="C489" s="5" t="s">
        <v>983</v>
      </c>
      <c r="D489" s="5" t="s">
        <v>984</v>
      </c>
      <c r="E489" s="5">
        <v>17040</v>
      </c>
    </row>
    <row r="490" spans="1:5">
      <c r="A490" s="5" t="s">
        <v>981</v>
      </c>
      <c r="B490" s="5" t="s">
        <v>982</v>
      </c>
      <c r="C490" s="5" t="s">
        <v>985</v>
      </c>
      <c r="D490" s="5" t="s">
        <v>986</v>
      </c>
      <c r="E490" s="5">
        <v>3611</v>
      </c>
    </row>
    <row r="491" spans="1:5">
      <c r="A491" s="5" t="s">
        <v>987</v>
      </c>
      <c r="B491" s="5" t="s">
        <v>988</v>
      </c>
      <c r="C491" s="5" t="s">
        <v>989</v>
      </c>
      <c r="D491" s="5" t="s">
        <v>988</v>
      </c>
      <c r="E491" s="5">
        <v>276</v>
      </c>
    </row>
    <row r="492" spans="1:5">
      <c r="A492" s="5" t="s">
        <v>990</v>
      </c>
      <c r="B492" s="5" t="s">
        <v>991</v>
      </c>
      <c r="C492" s="5" t="s">
        <v>992</v>
      </c>
      <c r="D492" s="5" t="s">
        <v>991</v>
      </c>
      <c r="E492" s="5">
        <v>5</v>
      </c>
    </row>
    <row r="493" spans="1:5">
      <c r="A493" s="5" t="s">
        <v>993</v>
      </c>
      <c r="B493" s="5" t="s">
        <v>994</v>
      </c>
      <c r="C493" s="5" t="s">
        <v>995</v>
      </c>
      <c r="D493" s="5" t="s">
        <v>996</v>
      </c>
      <c r="E493" s="5">
        <v>274</v>
      </c>
    </row>
    <row r="494" spans="1:5">
      <c r="A494" s="5" t="s">
        <v>997</v>
      </c>
      <c r="B494" s="5" t="s">
        <v>998</v>
      </c>
      <c r="C494" s="5" t="s">
        <v>999</v>
      </c>
      <c r="D494" s="5" t="s">
        <v>1000</v>
      </c>
      <c r="E494" s="5">
        <v>3224</v>
      </c>
    </row>
    <row r="495" spans="1:5">
      <c r="A495" s="5" t="s">
        <v>1001</v>
      </c>
      <c r="B495" s="5" t="s">
        <v>1002</v>
      </c>
      <c r="C495" s="5" t="s">
        <v>1003</v>
      </c>
      <c r="D495" s="5" t="s">
        <v>1002</v>
      </c>
      <c r="E495" s="5">
        <v>599</v>
      </c>
    </row>
    <row r="496" spans="1:5">
      <c r="A496" s="5" t="s">
        <v>1004</v>
      </c>
      <c r="B496" s="5" t="s">
        <v>1005</v>
      </c>
      <c r="C496" s="5" t="s">
        <v>1006</v>
      </c>
      <c r="D496" s="5" t="s">
        <v>1007</v>
      </c>
      <c r="E496" s="5">
        <v>9188</v>
      </c>
    </row>
    <row r="497" spans="1:5">
      <c r="A497" s="5" t="s">
        <v>1008</v>
      </c>
      <c r="B497" s="5" t="s">
        <v>1009</v>
      </c>
      <c r="C497" s="5" t="s">
        <v>631</v>
      </c>
      <c r="D497" s="5" t="s">
        <v>632</v>
      </c>
      <c r="E497" s="5">
        <v>3361</v>
      </c>
    </row>
    <row r="498" spans="1:5">
      <c r="A498" s="5" t="s">
        <v>1008</v>
      </c>
      <c r="B498" s="5" t="s">
        <v>1009</v>
      </c>
      <c r="C498" s="5" t="s">
        <v>539</v>
      </c>
      <c r="D498" s="5" t="s">
        <v>540</v>
      </c>
      <c r="E498" s="5">
        <v>19547</v>
      </c>
    </row>
    <row r="499" spans="1:5">
      <c r="A499" s="5" t="s">
        <v>1008</v>
      </c>
      <c r="B499" s="5" t="s">
        <v>1009</v>
      </c>
      <c r="C499" s="5" t="s">
        <v>1010</v>
      </c>
      <c r="D499" s="5" t="s">
        <v>1011</v>
      </c>
      <c r="E499" s="5">
        <v>1</v>
      </c>
    </row>
    <row r="500" spans="1:5">
      <c r="A500" s="5" t="s">
        <v>1008</v>
      </c>
      <c r="B500" s="5" t="s">
        <v>1009</v>
      </c>
      <c r="C500" s="5" t="s">
        <v>713</v>
      </c>
      <c r="D500" s="5" t="s">
        <v>714</v>
      </c>
      <c r="E500" s="5">
        <v>31733</v>
      </c>
    </row>
    <row r="501" spans="1:5">
      <c r="A501" s="5" t="s">
        <v>1008</v>
      </c>
      <c r="B501" s="5" t="s">
        <v>1009</v>
      </c>
      <c r="C501" s="5" t="s">
        <v>936</v>
      </c>
      <c r="D501" s="5" t="s">
        <v>937</v>
      </c>
      <c r="E501" s="5">
        <v>29948</v>
      </c>
    </row>
    <row r="502" spans="1:5">
      <c r="A502" s="5" t="s">
        <v>1008</v>
      </c>
      <c r="B502" s="5" t="s">
        <v>1009</v>
      </c>
      <c r="C502" s="5" t="s">
        <v>587</v>
      </c>
      <c r="D502" s="5" t="s">
        <v>588</v>
      </c>
      <c r="E502" s="5">
        <v>68</v>
      </c>
    </row>
    <row r="503" spans="1:5">
      <c r="A503" s="5" t="s">
        <v>1008</v>
      </c>
      <c r="B503" s="5" t="s">
        <v>1009</v>
      </c>
      <c r="C503" s="5" t="s">
        <v>1012</v>
      </c>
      <c r="D503" s="5" t="s">
        <v>1013</v>
      </c>
      <c r="E503" s="5">
        <v>11</v>
      </c>
    </row>
    <row r="504" spans="1:5">
      <c r="A504" s="5" t="s">
        <v>1008</v>
      </c>
      <c r="B504" s="5" t="s">
        <v>1009</v>
      </c>
      <c r="C504" s="5" t="s">
        <v>1014</v>
      </c>
      <c r="D504" s="5" t="s">
        <v>1015</v>
      </c>
      <c r="E504" s="5">
        <v>96903</v>
      </c>
    </row>
    <row r="505" spans="1:5">
      <c r="A505" s="5" t="s">
        <v>1008</v>
      </c>
      <c r="B505" s="5" t="s">
        <v>1009</v>
      </c>
      <c r="C505" s="5" t="s">
        <v>1016</v>
      </c>
      <c r="D505" s="5" t="s">
        <v>1017</v>
      </c>
      <c r="E505" s="5">
        <v>37684</v>
      </c>
    </row>
    <row r="506" spans="1:5">
      <c r="A506" s="5" t="s">
        <v>1008</v>
      </c>
      <c r="B506" s="5" t="s">
        <v>1009</v>
      </c>
      <c r="C506" s="5" t="s">
        <v>1018</v>
      </c>
      <c r="D506" s="5" t="s">
        <v>1019</v>
      </c>
      <c r="E506" s="5">
        <v>428</v>
      </c>
    </row>
    <row r="507" spans="1:5">
      <c r="A507" s="5" t="s">
        <v>1008</v>
      </c>
      <c r="B507" s="5" t="s">
        <v>1009</v>
      </c>
      <c r="C507" s="5" t="s">
        <v>1020</v>
      </c>
      <c r="D507" s="5" t="s">
        <v>1021</v>
      </c>
      <c r="E507" s="5">
        <v>18357</v>
      </c>
    </row>
    <row r="508" spans="1:5">
      <c r="A508" s="5" t="s">
        <v>1008</v>
      </c>
      <c r="B508" s="5" t="s">
        <v>1009</v>
      </c>
      <c r="C508" s="5" t="s">
        <v>1022</v>
      </c>
      <c r="D508" s="5" t="s">
        <v>1023</v>
      </c>
      <c r="E508" s="5">
        <v>7979</v>
      </c>
    </row>
    <row r="509" spans="1:5">
      <c r="A509" s="5" t="s">
        <v>1008</v>
      </c>
      <c r="B509" s="5" t="s">
        <v>1009</v>
      </c>
      <c r="C509" s="5" t="s">
        <v>1024</v>
      </c>
      <c r="D509" s="5" t="s">
        <v>1025</v>
      </c>
      <c r="E509" s="5">
        <v>97</v>
      </c>
    </row>
    <row r="510" spans="1:5">
      <c r="A510" s="5" t="s">
        <v>1008</v>
      </c>
      <c r="B510" s="5" t="s">
        <v>1009</v>
      </c>
      <c r="C510" s="5" t="s">
        <v>1026</v>
      </c>
      <c r="D510" s="5" t="s">
        <v>1027</v>
      </c>
      <c r="E510" s="5">
        <v>3639</v>
      </c>
    </row>
    <row r="511" spans="1:5">
      <c r="A511" s="5" t="s">
        <v>1028</v>
      </c>
      <c r="B511" s="5" t="s">
        <v>1029</v>
      </c>
      <c r="C511" s="5" t="s">
        <v>1030</v>
      </c>
      <c r="D511" s="5" t="s">
        <v>1031</v>
      </c>
      <c r="E511" s="5">
        <v>59</v>
      </c>
    </row>
    <row r="512" spans="1:5">
      <c r="A512" s="5" t="s">
        <v>1028</v>
      </c>
      <c r="B512" s="5" t="s">
        <v>1029</v>
      </c>
      <c r="C512" s="5" t="s">
        <v>1032</v>
      </c>
      <c r="D512" s="5" t="s">
        <v>1033</v>
      </c>
      <c r="E512" s="5">
        <v>422</v>
      </c>
    </row>
    <row r="513" spans="1:5">
      <c r="A513" s="5" t="s">
        <v>1028</v>
      </c>
      <c r="B513" s="5" t="s">
        <v>1029</v>
      </c>
      <c r="C513" s="5" t="s">
        <v>1034</v>
      </c>
      <c r="D513" s="5" t="s">
        <v>1035</v>
      </c>
      <c r="E513" s="5">
        <v>482</v>
      </c>
    </row>
    <row r="514" spans="1:5">
      <c r="A514" s="5" t="s">
        <v>1028</v>
      </c>
      <c r="B514" s="5" t="s">
        <v>1029</v>
      </c>
      <c r="C514" s="5" t="s">
        <v>1036</v>
      </c>
      <c r="D514" s="5" t="s">
        <v>1037</v>
      </c>
      <c r="E514" s="5">
        <v>144</v>
      </c>
    </row>
    <row r="515" spans="1:5">
      <c r="A515" s="5" t="s">
        <v>1028</v>
      </c>
      <c r="B515" s="5" t="s">
        <v>1029</v>
      </c>
      <c r="C515" s="5" t="s">
        <v>1038</v>
      </c>
      <c r="D515" s="5" t="s">
        <v>1039</v>
      </c>
      <c r="E515" s="5">
        <v>291</v>
      </c>
    </row>
    <row r="516" spans="1:5">
      <c r="A516" s="5" t="s">
        <v>1028</v>
      </c>
      <c r="B516" s="5" t="s">
        <v>1029</v>
      </c>
      <c r="C516" s="5" t="s">
        <v>1040</v>
      </c>
      <c r="D516" s="5" t="s">
        <v>1041</v>
      </c>
      <c r="E516" s="5">
        <v>588</v>
      </c>
    </row>
    <row r="517" spans="1:5">
      <c r="A517" s="5" t="s">
        <v>1028</v>
      </c>
      <c r="B517" s="5" t="s">
        <v>1029</v>
      </c>
      <c r="C517" s="5" t="s">
        <v>1042</v>
      </c>
      <c r="D517" s="5" t="s">
        <v>1043</v>
      </c>
      <c r="E517" s="5">
        <v>317</v>
      </c>
    </row>
    <row r="518" spans="1:5">
      <c r="A518" s="5" t="s">
        <v>1028</v>
      </c>
      <c r="B518" s="5" t="s">
        <v>1029</v>
      </c>
      <c r="C518" s="5" t="s">
        <v>1044</v>
      </c>
      <c r="D518" s="5" t="s">
        <v>1045</v>
      </c>
      <c r="E518" s="5">
        <v>55</v>
      </c>
    </row>
    <row r="519" spans="1:5">
      <c r="A519" s="5" t="s">
        <v>1028</v>
      </c>
      <c r="B519" s="5" t="s">
        <v>1029</v>
      </c>
      <c r="C519" s="5" t="s">
        <v>1046</v>
      </c>
      <c r="D519" s="5" t="s">
        <v>1047</v>
      </c>
      <c r="E519" s="5">
        <v>451</v>
      </c>
    </row>
    <row r="520" spans="1:5">
      <c r="A520" s="5" t="s">
        <v>1028</v>
      </c>
      <c r="B520" s="5" t="s">
        <v>1029</v>
      </c>
      <c r="C520" s="5" t="s">
        <v>1048</v>
      </c>
      <c r="D520" s="5" t="s">
        <v>1049</v>
      </c>
      <c r="E520" s="5">
        <v>232</v>
      </c>
    </row>
    <row r="521" spans="1:5">
      <c r="A521" s="5" t="s">
        <v>1028</v>
      </c>
      <c r="B521" s="5" t="s">
        <v>1029</v>
      </c>
      <c r="C521" s="5" t="s">
        <v>1050</v>
      </c>
      <c r="D521" s="5" t="s">
        <v>1051</v>
      </c>
      <c r="E521" s="5">
        <v>567</v>
      </c>
    </row>
    <row r="522" spans="1:5">
      <c r="A522" s="5" t="s">
        <v>1028</v>
      </c>
      <c r="B522" s="5" t="s">
        <v>1029</v>
      </c>
      <c r="C522" s="5" t="s">
        <v>1052</v>
      </c>
      <c r="D522" s="5" t="s">
        <v>1053</v>
      </c>
      <c r="E522" s="5">
        <v>76</v>
      </c>
    </row>
    <row r="523" spans="1:5">
      <c r="A523" s="5" t="s">
        <v>1028</v>
      </c>
      <c r="B523" s="5" t="s">
        <v>1029</v>
      </c>
      <c r="C523" s="5" t="s">
        <v>1054</v>
      </c>
      <c r="D523" s="5" t="s">
        <v>1055</v>
      </c>
      <c r="E523" s="5">
        <v>340</v>
      </c>
    </row>
    <row r="524" spans="1:5">
      <c r="A524" s="5" t="s">
        <v>1028</v>
      </c>
      <c r="B524" s="5" t="s">
        <v>1029</v>
      </c>
      <c r="C524" s="5" t="s">
        <v>1056</v>
      </c>
      <c r="D524" s="5" t="s">
        <v>1057</v>
      </c>
      <c r="E524" s="5">
        <v>77</v>
      </c>
    </row>
    <row r="525" spans="1:5">
      <c r="A525" s="5" t="s">
        <v>1028</v>
      </c>
      <c r="B525" s="5" t="s">
        <v>1029</v>
      </c>
      <c r="C525" s="5" t="s">
        <v>1058</v>
      </c>
      <c r="D525" s="5" t="s">
        <v>1059</v>
      </c>
      <c r="E525" s="5">
        <v>367</v>
      </c>
    </row>
    <row r="526" spans="1:5">
      <c r="A526" s="5" t="s">
        <v>1028</v>
      </c>
      <c r="B526" s="5" t="s">
        <v>1029</v>
      </c>
      <c r="C526" s="5" t="s">
        <v>1060</v>
      </c>
      <c r="D526" s="5" t="s">
        <v>1061</v>
      </c>
      <c r="E526" s="5">
        <v>581</v>
      </c>
    </row>
    <row r="527" spans="1:5">
      <c r="A527" s="5" t="s">
        <v>1028</v>
      </c>
      <c r="B527" s="5" t="s">
        <v>1029</v>
      </c>
      <c r="C527" s="5" t="s">
        <v>1062</v>
      </c>
      <c r="D527" s="5" t="s">
        <v>1063</v>
      </c>
      <c r="E527" s="5">
        <v>577</v>
      </c>
    </row>
    <row r="528" spans="1:5">
      <c r="A528" s="5" t="s">
        <v>1028</v>
      </c>
      <c r="B528" s="5" t="s">
        <v>1029</v>
      </c>
      <c r="C528" s="5" t="s">
        <v>1064</v>
      </c>
      <c r="D528" s="5" t="s">
        <v>1065</v>
      </c>
      <c r="E528" s="5">
        <v>291</v>
      </c>
    </row>
    <row r="529" spans="1:5">
      <c r="A529" s="5" t="s">
        <v>1028</v>
      </c>
      <c r="B529" s="5" t="s">
        <v>1029</v>
      </c>
      <c r="C529" s="5" t="s">
        <v>1066</v>
      </c>
      <c r="D529" s="5" t="s">
        <v>1067</v>
      </c>
      <c r="E529" s="5">
        <v>305</v>
      </c>
    </row>
    <row r="530" spans="1:5">
      <c r="A530" s="5" t="s">
        <v>1028</v>
      </c>
      <c r="B530" s="5" t="s">
        <v>1029</v>
      </c>
      <c r="C530" s="5" t="s">
        <v>1068</v>
      </c>
      <c r="D530" s="5" t="s">
        <v>1069</v>
      </c>
      <c r="E530" s="5">
        <v>358</v>
      </c>
    </row>
    <row r="531" spans="1:5">
      <c r="A531" s="5" t="s">
        <v>1028</v>
      </c>
      <c r="B531" s="5" t="s">
        <v>1029</v>
      </c>
      <c r="C531" s="5" t="s">
        <v>1070</v>
      </c>
      <c r="D531" s="5" t="s">
        <v>1071</v>
      </c>
      <c r="E531" s="5">
        <v>144</v>
      </c>
    </row>
    <row r="532" spans="1:5">
      <c r="A532" s="5" t="s">
        <v>1072</v>
      </c>
      <c r="B532" s="5" t="s">
        <v>1073</v>
      </c>
      <c r="C532" s="5" t="s">
        <v>410</v>
      </c>
      <c r="D532" s="5" t="s">
        <v>411</v>
      </c>
      <c r="E532" s="5">
        <v>3599</v>
      </c>
    </row>
    <row r="533" spans="1:5">
      <c r="A533" s="5" t="s">
        <v>1072</v>
      </c>
      <c r="B533" s="5" t="s">
        <v>1073</v>
      </c>
      <c r="C533" s="5" t="s">
        <v>105</v>
      </c>
      <c r="D533" s="5" t="s">
        <v>106</v>
      </c>
      <c r="E533" s="5">
        <v>264</v>
      </c>
    </row>
    <row r="534" spans="1:5">
      <c r="A534" s="5" t="s">
        <v>1072</v>
      </c>
      <c r="B534" s="5" t="s">
        <v>1073</v>
      </c>
      <c r="C534" s="5" t="s">
        <v>1074</v>
      </c>
      <c r="D534" s="5" t="s">
        <v>1075</v>
      </c>
      <c r="E534" s="5">
        <v>1962</v>
      </c>
    </row>
    <row r="535" spans="1:5">
      <c r="A535" s="5" t="s">
        <v>1072</v>
      </c>
      <c r="B535" s="5" t="s">
        <v>1073</v>
      </c>
      <c r="C535" s="5" t="s">
        <v>1076</v>
      </c>
      <c r="D535" s="5" t="s">
        <v>1077</v>
      </c>
      <c r="E535" s="5">
        <v>33362</v>
      </c>
    </row>
    <row r="536" spans="1:5">
      <c r="A536" s="5" t="s">
        <v>1072</v>
      </c>
      <c r="B536" s="5" t="s">
        <v>1073</v>
      </c>
      <c r="C536" s="5" t="s">
        <v>587</v>
      </c>
      <c r="D536" s="5" t="s">
        <v>588</v>
      </c>
      <c r="E536" s="5">
        <v>23</v>
      </c>
    </row>
    <row r="537" spans="1:5">
      <c r="A537" s="5" t="s">
        <v>1072</v>
      </c>
      <c r="B537" s="5" t="s">
        <v>1073</v>
      </c>
      <c r="C537" s="5" t="s">
        <v>1078</v>
      </c>
      <c r="D537" s="5" t="s">
        <v>1079</v>
      </c>
      <c r="E537" s="5">
        <v>9624</v>
      </c>
    </row>
    <row r="538" spans="1:5">
      <c r="A538" s="5" t="s">
        <v>1080</v>
      </c>
      <c r="B538" s="5" t="s">
        <v>1081</v>
      </c>
      <c r="C538" s="5" t="s">
        <v>1082</v>
      </c>
      <c r="D538" s="5" t="s">
        <v>1083</v>
      </c>
      <c r="E538" s="5">
        <v>24</v>
      </c>
    </row>
    <row r="539" spans="1:5">
      <c r="A539" s="5" t="s">
        <v>1084</v>
      </c>
      <c r="B539" s="5" t="s">
        <v>1085</v>
      </c>
      <c r="C539" s="5" t="s">
        <v>1086</v>
      </c>
      <c r="D539" s="5" t="s">
        <v>1087</v>
      </c>
      <c r="E539" s="5">
        <v>2178</v>
      </c>
    </row>
    <row r="540" spans="1:5">
      <c r="A540" s="5" t="s">
        <v>1088</v>
      </c>
      <c r="B540" s="5" t="s">
        <v>1089</v>
      </c>
      <c r="C540" s="5" t="s">
        <v>1090</v>
      </c>
      <c r="D540" s="5" t="s">
        <v>1091</v>
      </c>
      <c r="E540" s="5">
        <v>10</v>
      </c>
    </row>
    <row r="541" spans="1:5">
      <c r="A541" s="5" t="s">
        <v>1092</v>
      </c>
      <c r="B541" s="5" t="s">
        <v>1093</v>
      </c>
      <c r="C541" s="5" t="s">
        <v>1094</v>
      </c>
      <c r="D541" s="5" t="s">
        <v>1093</v>
      </c>
      <c r="E541" s="5">
        <v>699</v>
      </c>
    </row>
    <row r="542" spans="1:5">
      <c r="A542" s="5" t="s">
        <v>1095</v>
      </c>
      <c r="B542" s="5" t="s">
        <v>1096</v>
      </c>
      <c r="C542" s="5" t="s">
        <v>1097</v>
      </c>
      <c r="D542" s="5" t="s">
        <v>1098</v>
      </c>
      <c r="E542" s="5">
        <v>18</v>
      </c>
    </row>
    <row r="543" spans="1:5">
      <c r="A543" s="5" t="s">
        <v>1095</v>
      </c>
      <c r="B543" s="5" t="s">
        <v>1096</v>
      </c>
      <c r="C543" s="5" t="s">
        <v>1099</v>
      </c>
      <c r="D543" s="5" t="s">
        <v>1100</v>
      </c>
      <c r="E543" s="5">
        <v>3</v>
      </c>
    </row>
    <row r="544" spans="1:5">
      <c r="A544" s="5" t="s">
        <v>1095</v>
      </c>
      <c r="B544" s="5" t="s">
        <v>1096</v>
      </c>
      <c r="C544" s="5" t="s">
        <v>1101</v>
      </c>
      <c r="D544" s="5" t="s">
        <v>1102</v>
      </c>
      <c r="E544" s="5">
        <v>50</v>
      </c>
    </row>
    <row r="545" spans="1:5">
      <c r="A545" s="5" t="s">
        <v>1095</v>
      </c>
      <c r="B545" s="5" t="s">
        <v>1096</v>
      </c>
      <c r="C545" s="5" t="s">
        <v>1103</v>
      </c>
      <c r="D545" s="5" t="s">
        <v>1104</v>
      </c>
      <c r="E545" s="5">
        <v>163</v>
      </c>
    </row>
    <row r="546" spans="1:5">
      <c r="A546" s="5" t="s">
        <v>1095</v>
      </c>
      <c r="B546" s="5" t="s">
        <v>1096</v>
      </c>
      <c r="C546" s="5" t="s">
        <v>1105</v>
      </c>
      <c r="D546" s="5" t="s">
        <v>1106</v>
      </c>
      <c r="E546" s="5">
        <v>1</v>
      </c>
    </row>
    <row r="547" spans="1:5">
      <c r="A547" s="5" t="s">
        <v>1095</v>
      </c>
      <c r="B547" s="5" t="s">
        <v>1096</v>
      </c>
      <c r="C547" s="5" t="s">
        <v>1107</v>
      </c>
      <c r="D547" s="5" t="s">
        <v>1108</v>
      </c>
      <c r="E547" s="5">
        <v>87</v>
      </c>
    </row>
    <row r="548" spans="1:5">
      <c r="A548" s="5" t="s">
        <v>1095</v>
      </c>
      <c r="B548" s="5" t="s">
        <v>1096</v>
      </c>
      <c r="C548" s="5" t="s">
        <v>1109</v>
      </c>
      <c r="D548" s="5" t="s">
        <v>1110</v>
      </c>
      <c r="E548" s="5">
        <v>1</v>
      </c>
    </row>
    <row r="549" spans="1:5">
      <c r="A549" s="5" t="s">
        <v>1095</v>
      </c>
      <c r="B549" s="5" t="s">
        <v>1096</v>
      </c>
      <c r="C549" s="5" t="s">
        <v>1111</v>
      </c>
      <c r="D549" s="5" t="s">
        <v>1112</v>
      </c>
      <c r="E549" s="5">
        <v>50</v>
      </c>
    </row>
    <row r="550" spans="1:5">
      <c r="A550" s="5" t="s">
        <v>1095</v>
      </c>
      <c r="B550" s="5" t="s">
        <v>1096</v>
      </c>
      <c r="C550" s="5" t="s">
        <v>1113</v>
      </c>
      <c r="D550" s="5" t="s">
        <v>1114</v>
      </c>
      <c r="E550" s="5">
        <v>123</v>
      </c>
    </row>
    <row r="551" spans="1:5">
      <c r="A551" s="5" t="s">
        <v>1095</v>
      </c>
      <c r="B551" s="5" t="s">
        <v>1096</v>
      </c>
      <c r="C551" s="5" t="s">
        <v>1115</v>
      </c>
      <c r="D551" s="5" t="s">
        <v>1116</v>
      </c>
      <c r="E551" s="5">
        <v>47</v>
      </c>
    </row>
    <row r="552" spans="1:5">
      <c r="A552" s="5" t="s">
        <v>1095</v>
      </c>
      <c r="B552" s="5" t="s">
        <v>1096</v>
      </c>
      <c r="C552" s="5" t="s">
        <v>1117</v>
      </c>
      <c r="D552" s="5" t="s">
        <v>1118</v>
      </c>
      <c r="E552" s="5">
        <v>21</v>
      </c>
    </row>
    <row r="553" spans="1:5">
      <c r="A553" s="5" t="s">
        <v>1095</v>
      </c>
      <c r="B553" s="5" t="s">
        <v>1096</v>
      </c>
      <c r="C553" s="5" t="s">
        <v>1119</v>
      </c>
      <c r="D553" s="5" t="s">
        <v>1120</v>
      </c>
      <c r="E553" s="5">
        <v>82</v>
      </c>
    </row>
    <row r="554" spans="1:5">
      <c r="A554" s="5" t="s">
        <v>1121</v>
      </c>
      <c r="B554" s="5" t="s">
        <v>1122</v>
      </c>
      <c r="C554" s="5" t="s">
        <v>1123</v>
      </c>
      <c r="D554" s="5" t="s">
        <v>1124</v>
      </c>
      <c r="E554" s="5">
        <v>636</v>
      </c>
    </row>
    <row r="555" spans="1:5">
      <c r="A555" s="5" t="s">
        <v>1125</v>
      </c>
      <c r="B555" s="5" t="s">
        <v>1126</v>
      </c>
      <c r="C555" s="5" t="s">
        <v>418</v>
      </c>
      <c r="D555" s="5" t="s">
        <v>419</v>
      </c>
      <c r="E555" s="5">
        <v>29960</v>
      </c>
    </row>
    <row r="556" spans="1:5">
      <c r="A556" s="65" t="s">
        <v>9</v>
      </c>
      <c r="B556" s="65"/>
      <c r="C556" s="65"/>
      <c r="D556" s="65"/>
      <c r="E556" s="6">
        <f>SUM(E2:E555)</f>
        <v>3664750</v>
      </c>
    </row>
  </sheetData>
  <mergeCells count="1">
    <mergeCell ref="A556:D556"/>
  </mergeCells>
  <pageMargins left="0.7" right="0.7" top="0.75" bottom="0.75" header="0.3" footer="0.3"/>
  <pageSetup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7"/>
  <sheetViews>
    <sheetView workbookViewId="0"/>
  </sheetViews>
  <sheetFormatPr defaultRowHeight="15"/>
  <cols>
    <col min="1" max="1" width="6.42578125" style="17" customWidth="1"/>
    <col min="2" max="2" width="26.42578125" style="17" customWidth="1"/>
    <col min="3" max="3" width="8.85546875" style="17" bestFit="1" customWidth="1"/>
    <col min="4" max="4" width="31.85546875" style="17" customWidth="1"/>
    <col min="5" max="5" width="20.42578125" bestFit="1" customWidth="1"/>
  </cols>
  <sheetData>
    <row r="1" spans="1:5">
      <c r="A1" s="12" t="s">
        <v>0</v>
      </c>
      <c r="B1" s="13" t="s">
        <v>1</v>
      </c>
      <c r="C1" s="12" t="s">
        <v>2</v>
      </c>
      <c r="D1" s="13" t="s">
        <v>3</v>
      </c>
      <c r="E1" s="14" t="s">
        <v>4</v>
      </c>
    </row>
    <row r="2" spans="1:5">
      <c r="A2" s="5" t="s">
        <v>11</v>
      </c>
      <c r="B2" s="15" t="s">
        <v>12</v>
      </c>
      <c r="C2" s="5" t="s">
        <v>13</v>
      </c>
      <c r="D2" s="15" t="s">
        <v>14</v>
      </c>
      <c r="E2" s="5">
        <v>38</v>
      </c>
    </row>
    <row r="3" spans="1:5">
      <c r="A3" s="5" t="s">
        <v>11</v>
      </c>
      <c r="B3" s="15" t="s">
        <v>12</v>
      </c>
      <c r="C3" s="5" t="s">
        <v>15</v>
      </c>
      <c r="D3" s="15" t="s">
        <v>16</v>
      </c>
      <c r="E3" s="5">
        <v>1</v>
      </c>
    </row>
    <row r="4" spans="1:5">
      <c r="A4" s="5" t="s">
        <v>11</v>
      </c>
      <c r="B4" s="15" t="s">
        <v>12</v>
      </c>
      <c r="C4" s="5" t="s">
        <v>17</v>
      </c>
      <c r="D4" s="15" t="s">
        <v>18</v>
      </c>
      <c r="E4" s="5">
        <v>4</v>
      </c>
    </row>
    <row r="5" spans="1:5">
      <c r="A5" s="5" t="s">
        <v>11</v>
      </c>
      <c r="B5" s="15" t="s">
        <v>12</v>
      </c>
      <c r="C5" s="5" t="s">
        <v>19</v>
      </c>
      <c r="D5" s="15" t="s">
        <v>20</v>
      </c>
      <c r="E5" s="5">
        <v>32</v>
      </c>
    </row>
    <row r="6" spans="1:5">
      <c r="A6" s="5" t="s">
        <v>11</v>
      </c>
      <c r="B6" s="15" t="s">
        <v>12</v>
      </c>
      <c r="C6" s="5" t="s">
        <v>21</v>
      </c>
      <c r="D6" s="15" t="s">
        <v>22</v>
      </c>
      <c r="E6" s="5">
        <v>2</v>
      </c>
    </row>
    <row r="7" spans="1:5">
      <c r="A7" s="5" t="s">
        <v>11</v>
      </c>
      <c r="B7" s="15" t="s">
        <v>12</v>
      </c>
      <c r="C7" s="5" t="s">
        <v>25</v>
      </c>
      <c r="D7" s="15" t="s">
        <v>26</v>
      </c>
      <c r="E7" s="5">
        <v>3</v>
      </c>
    </row>
    <row r="8" spans="1:5">
      <c r="A8" s="5" t="s">
        <v>11</v>
      </c>
      <c r="B8" s="15" t="s">
        <v>12</v>
      </c>
      <c r="C8" s="5" t="s">
        <v>29</v>
      </c>
      <c r="D8" s="15" t="s">
        <v>30</v>
      </c>
      <c r="E8" s="5">
        <v>6</v>
      </c>
    </row>
    <row r="9" spans="1:5">
      <c r="A9" s="5" t="s">
        <v>35</v>
      </c>
      <c r="B9" s="15" t="s">
        <v>36</v>
      </c>
      <c r="C9" s="5" t="s">
        <v>37</v>
      </c>
      <c r="D9" s="15" t="s">
        <v>38</v>
      </c>
      <c r="E9" s="5">
        <v>1839</v>
      </c>
    </row>
    <row r="10" spans="1:5">
      <c r="A10" s="5" t="s">
        <v>39</v>
      </c>
      <c r="B10" s="15" t="s">
        <v>40</v>
      </c>
      <c r="C10" s="5" t="s">
        <v>41</v>
      </c>
      <c r="D10" s="15" t="s">
        <v>42</v>
      </c>
      <c r="E10" s="5">
        <v>10880</v>
      </c>
    </row>
    <row r="11" spans="1:5">
      <c r="A11" s="5" t="s">
        <v>39</v>
      </c>
      <c r="B11" s="15" t="s">
        <v>40</v>
      </c>
      <c r="C11" s="5" t="s">
        <v>43</v>
      </c>
      <c r="D11" s="15" t="s">
        <v>44</v>
      </c>
      <c r="E11" s="5">
        <v>2490</v>
      </c>
    </row>
    <row r="12" spans="1:5">
      <c r="A12" s="5" t="s">
        <v>55</v>
      </c>
      <c r="B12" s="15" t="s">
        <v>56</v>
      </c>
      <c r="C12" s="5" t="s">
        <v>59</v>
      </c>
      <c r="D12" s="15" t="s">
        <v>60</v>
      </c>
      <c r="E12" s="5">
        <v>159</v>
      </c>
    </row>
    <row r="13" spans="1:5">
      <c r="A13" s="5" t="s">
        <v>55</v>
      </c>
      <c r="B13" s="15" t="s">
        <v>56</v>
      </c>
      <c r="C13" s="5" t="s">
        <v>61</v>
      </c>
      <c r="D13" s="15" t="s">
        <v>62</v>
      </c>
      <c r="E13" s="5">
        <v>649</v>
      </c>
    </row>
    <row r="14" spans="1:5">
      <c r="A14" s="5" t="s">
        <v>55</v>
      </c>
      <c r="B14" s="15" t="s">
        <v>56</v>
      </c>
      <c r="C14" s="5" t="s">
        <v>65</v>
      </c>
      <c r="D14" s="15" t="s">
        <v>66</v>
      </c>
      <c r="E14" s="5">
        <v>4</v>
      </c>
    </row>
    <row r="15" spans="1:5">
      <c r="A15" s="5" t="s">
        <v>55</v>
      </c>
      <c r="B15" s="15" t="s">
        <v>56</v>
      </c>
      <c r="C15" s="5" t="s">
        <v>69</v>
      </c>
      <c r="D15" s="15" t="s">
        <v>70</v>
      </c>
      <c r="E15" s="5">
        <v>34</v>
      </c>
    </row>
    <row r="16" spans="1:5">
      <c r="A16" s="5" t="s">
        <v>55</v>
      </c>
      <c r="B16" s="15" t="s">
        <v>56</v>
      </c>
      <c r="C16" s="5" t="s">
        <v>75</v>
      </c>
      <c r="D16" s="15" t="s">
        <v>76</v>
      </c>
      <c r="E16" s="5">
        <v>62</v>
      </c>
    </row>
    <row r="17" spans="1:5">
      <c r="A17" s="5" t="s">
        <v>55</v>
      </c>
      <c r="B17" s="15" t="s">
        <v>56</v>
      </c>
      <c r="C17" s="5" t="s">
        <v>85</v>
      </c>
      <c r="D17" s="15" t="s">
        <v>86</v>
      </c>
      <c r="E17" s="5">
        <v>108</v>
      </c>
    </row>
    <row r="18" spans="1:5">
      <c r="A18" s="5" t="s">
        <v>55</v>
      </c>
      <c r="B18" s="15" t="s">
        <v>56</v>
      </c>
      <c r="C18" s="5" t="s">
        <v>95</v>
      </c>
      <c r="D18" s="15" t="s">
        <v>96</v>
      </c>
      <c r="E18" s="5">
        <v>294</v>
      </c>
    </row>
    <row r="19" spans="1:5">
      <c r="A19" s="5" t="s">
        <v>97</v>
      </c>
      <c r="B19" s="15" t="s">
        <v>98</v>
      </c>
      <c r="C19" s="5" t="s">
        <v>99</v>
      </c>
      <c r="D19" s="15" t="s">
        <v>100</v>
      </c>
      <c r="E19" s="5">
        <v>40</v>
      </c>
    </row>
    <row r="20" spans="1:5">
      <c r="A20" s="5" t="s">
        <v>97</v>
      </c>
      <c r="B20" s="15" t="s">
        <v>98</v>
      </c>
      <c r="C20" s="5" t="s">
        <v>111</v>
      </c>
      <c r="D20" s="15" t="s">
        <v>112</v>
      </c>
      <c r="E20" s="5">
        <v>23</v>
      </c>
    </row>
    <row r="21" spans="1:5">
      <c r="A21" s="5" t="s">
        <v>113</v>
      </c>
      <c r="B21" s="15" t="s">
        <v>114</v>
      </c>
      <c r="C21" s="5" t="s">
        <v>115</v>
      </c>
      <c r="D21" s="15" t="s">
        <v>116</v>
      </c>
      <c r="E21" s="5">
        <v>999</v>
      </c>
    </row>
    <row r="22" spans="1:5">
      <c r="A22" s="5" t="s">
        <v>113</v>
      </c>
      <c r="B22" s="15" t="s">
        <v>114</v>
      </c>
      <c r="C22" s="5" t="s">
        <v>123</v>
      </c>
      <c r="D22" s="15" t="s">
        <v>124</v>
      </c>
      <c r="E22" s="5">
        <v>742</v>
      </c>
    </row>
    <row r="23" spans="1:5">
      <c r="A23" s="5" t="s">
        <v>125</v>
      </c>
      <c r="B23" s="15" t="s">
        <v>126</v>
      </c>
      <c r="C23" s="5" t="s">
        <v>127</v>
      </c>
      <c r="D23" s="15" t="s">
        <v>128</v>
      </c>
      <c r="E23" s="5">
        <v>476</v>
      </c>
    </row>
    <row r="24" spans="1:5">
      <c r="A24" s="5" t="s">
        <v>129</v>
      </c>
      <c r="B24" s="15" t="s">
        <v>130</v>
      </c>
      <c r="C24" s="5" t="s">
        <v>135</v>
      </c>
      <c r="D24" s="15" t="s">
        <v>136</v>
      </c>
      <c r="E24" s="5">
        <v>1</v>
      </c>
    </row>
    <row r="25" spans="1:5">
      <c r="A25" s="5" t="s">
        <v>147</v>
      </c>
      <c r="B25" s="15" t="s">
        <v>148</v>
      </c>
      <c r="C25" s="5" t="s">
        <v>200</v>
      </c>
      <c r="D25" s="15" t="s">
        <v>201</v>
      </c>
      <c r="E25" s="5">
        <v>203</v>
      </c>
    </row>
    <row r="26" spans="1:5">
      <c r="A26" s="5" t="s">
        <v>230</v>
      </c>
      <c r="B26" s="15" t="s">
        <v>231</v>
      </c>
      <c r="C26" s="5" t="s">
        <v>232</v>
      </c>
      <c r="D26" s="15" t="s">
        <v>233</v>
      </c>
      <c r="E26" s="5">
        <v>263</v>
      </c>
    </row>
    <row r="27" spans="1:5">
      <c r="A27" s="5" t="s">
        <v>234</v>
      </c>
      <c r="B27" s="15" t="s">
        <v>235</v>
      </c>
      <c r="C27" s="5" t="s">
        <v>236</v>
      </c>
      <c r="D27" s="15" t="s">
        <v>237</v>
      </c>
      <c r="E27" s="5">
        <v>967</v>
      </c>
    </row>
    <row r="28" spans="1:5">
      <c r="A28" s="5" t="s">
        <v>242</v>
      </c>
      <c r="B28" s="15" t="s">
        <v>243</v>
      </c>
      <c r="C28" s="5" t="s">
        <v>244</v>
      </c>
      <c r="D28" s="15" t="s">
        <v>245</v>
      </c>
      <c r="E28" s="5">
        <v>1124</v>
      </c>
    </row>
    <row r="29" spans="1:5">
      <c r="A29" s="5" t="s">
        <v>248</v>
      </c>
      <c r="B29" s="15" t="s">
        <v>249</v>
      </c>
      <c r="C29" s="5" t="s">
        <v>250</v>
      </c>
      <c r="D29" s="15" t="s">
        <v>251</v>
      </c>
      <c r="E29" s="5">
        <v>1</v>
      </c>
    </row>
    <row r="30" spans="1:5">
      <c r="A30" s="5" t="s">
        <v>248</v>
      </c>
      <c r="B30" s="15" t="s">
        <v>249</v>
      </c>
      <c r="C30" s="5" t="s">
        <v>252</v>
      </c>
      <c r="D30" s="15" t="s">
        <v>253</v>
      </c>
      <c r="E30" s="5">
        <v>1229</v>
      </c>
    </row>
    <row r="31" spans="1:5">
      <c r="A31" s="5" t="s">
        <v>248</v>
      </c>
      <c r="B31" s="15" t="s">
        <v>249</v>
      </c>
      <c r="C31" s="5" t="s">
        <v>254</v>
      </c>
      <c r="D31" s="15" t="s">
        <v>255</v>
      </c>
      <c r="E31" s="5">
        <v>281</v>
      </c>
    </row>
    <row r="32" spans="1:5">
      <c r="A32" s="5" t="s">
        <v>5</v>
      </c>
      <c r="B32" s="15" t="s">
        <v>6</v>
      </c>
      <c r="C32" s="5" t="s">
        <v>7</v>
      </c>
      <c r="D32" s="15" t="s">
        <v>8</v>
      </c>
      <c r="E32" s="5">
        <v>11401</v>
      </c>
    </row>
    <row r="33" spans="1:5">
      <c r="A33" s="5" t="s">
        <v>256</v>
      </c>
      <c r="B33" s="15" t="s">
        <v>257</v>
      </c>
      <c r="C33" s="5" t="s">
        <v>258</v>
      </c>
      <c r="D33" s="15" t="s">
        <v>259</v>
      </c>
      <c r="E33" s="5">
        <v>2226</v>
      </c>
    </row>
    <row r="34" spans="1:5">
      <c r="A34" s="5" t="s">
        <v>260</v>
      </c>
      <c r="B34" s="15" t="s">
        <v>261</v>
      </c>
      <c r="C34" s="5" t="s">
        <v>262</v>
      </c>
      <c r="D34" s="15" t="s">
        <v>263</v>
      </c>
      <c r="E34" s="5">
        <v>36</v>
      </c>
    </row>
    <row r="35" spans="1:5">
      <c r="A35" s="5" t="s">
        <v>274</v>
      </c>
      <c r="B35" s="15" t="s">
        <v>275</v>
      </c>
      <c r="C35" s="5" t="s">
        <v>115</v>
      </c>
      <c r="D35" s="15" t="s">
        <v>116</v>
      </c>
      <c r="E35" s="5">
        <v>559</v>
      </c>
    </row>
    <row r="36" spans="1:5">
      <c r="A36" s="5" t="s">
        <v>274</v>
      </c>
      <c r="B36" s="15" t="s">
        <v>275</v>
      </c>
      <c r="C36" s="5" t="s">
        <v>262</v>
      </c>
      <c r="D36" s="15" t="s">
        <v>263</v>
      </c>
      <c r="E36" s="5">
        <v>163</v>
      </c>
    </row>
    <row r="37" spans="1:5">
      <c r="A37" s="5" t="s">
        <v>274</v>
      </c>
      <c r="B37" s="15" t="s">
        <v>275</v>
      </c>
      <c r="C37" s="5" t="s">
        <v>276</v>
      </c>
      <c r="D37" s="15" t="s">
        <v>277</v>
      </c>
      <c r="E37" s="5">
        <v>105</v>
      </c>
    </row>
    <row r="38" spans="1:5">
      <c r="A38" s="5" t="s">
        <v>274</v>
      </c>
      <c r="B38" s="15" t="s">
        <v>275</v>
      </c>
      <c r="C38" s="5" t="s">
        <v>278</v>
      </c>
      <c r="D38" s="15" t="s">
        <v>279</v>
      </c>
      <c r="E38" s="5">
        <v>236</v>
      </c>
    </row>
    <row r="39" spans="1:5">
      <c r="A39" s="5" t="s">
        <v>274</v>
      </c>
      <c r="B39" s="15" t="s">
        <v>275</v>
      </c>
      <c r="C39" s="5" t="s">
        <v>280</v>
      </c>
      <c r="D39" s="15" t="s">
        <v>281</v>
      </c>
      <c r="E39" s="5">
        <v>311</v>
      </c>
    </row>
    <row r="40" spans="1:5">
      <c r="A40" s="5" t="s">
        <v>399</v>
      </c>
      <c r="B40" s="15" t="s">
        <v>400</v>
      </c>
      <c r="C40" s="5" t="s">
        <v>403</v>
      </c>
      <c r="D40" s="15" t="s">
        <v>404</v>
      </c>
      <c r="E40" s="5">
        <v>127</v>
      </c>
    </row>
    <row r="41" spans="1:5">
      <c r="A41" s="5" t="s">
        <v>405</v>
      </c>
      <c r="B41" s="15" t="s">
        <v>406</v>
      </c>
      <c r="C41" s="5" t="s">
        <v>407</v>
      </c>
      <c r="D41" s="15" t="s">
        <v>406</v>
      </c>
      <c r="E41" s="5">
        <v>5</v>
      </c>
    </row>
    <row r="42" spans="1:5">
      <c r="A42" s="5" t="s">
        <v>405</v>
      </c>
      <c r="B42" s="15" t="s">
        <v>406</v>
      </c>
      <c r="C42" s="5" t="s">
        <v>410</v>
      </c>
      <c r="D42" s="15" t="s">
        <v>411</v>
      </c>
      <c r="E42" s="5">
        <v>101</v>
      </c>
    </row>
    <row r="43" spans="1:5">
      <c r="A43" s="5" t="s">
        <v>405</v>
      </c>
      <c r="B43" s="15" t="s">
        <v>406</v>
      </c>
      <c r="C43" s="5" t="s">
        <v>420</v>
      </c>
      <c r="D43" s="15" t="s">
        <v>421</v>
      </c>
      <c r="E43" s="5">
        <v>28315</v>
      </c>
    </row>
    <row r="44" spans="1:5">
      <c r="A44" s="5" t="s">
        <v>405</v>
      </c>
      <c r="B44" s="15" t="s">
        <v>406</v>
      </c>
      <c r="C44" s="5" t="s">
        <v>422</v>
      </c>
      <c r="D44" s="15" t="s">
        <v>423</v>
      </c>
      <c r="E44" s="5">
        <v>935</v>
      </c>
    </row>
    <row r="45" spans="1:5">
      <c r="A45" s="5" t="s">
        <v>424</v>
      </c>
      <c r="B45" s="15" t="s">
        <v>425</v>
      </c>
      <c r="C45" s="5" t="s">
        <v>434</v>
      </c>
      <c r="D45" s="15" t="s">
        <v>435</v>
      </c>
      <c r="E45" s="5">
        <v>124</v>
      </c>
    </row>
    <row r="46" spans="1:5">
      <c r="A46" s="5" t="s">
        <v>436</v>
      </c>
      <c r="B46" s="15" t="s">
        <v>437</v>
      </c>
      <c r="C46" s="5" t="s">
        <v>438</v>
      </c>
      <c r="D46" s="15" t="s">
        <v>439</v>
      </c>
      <c r="E46" s="5">
        <v>1689</v>
      </c>
    </row>
    <row r="47" spans="1:5">
      <c r="A47" s="5" t="s">
        <v>436</v>
      </c>
      <c r="B47" s="15" t="s">
        <v>437</v>
      </c>
      <c r="C47" s="5" t="s">
        <v>262</v>
      </c>
      <c r="D47" s="15" t="s">
        <v>263</v>
      </c>
      <c r="E47" s="5">
        <v>3259</v>
      </c>
    </row>
    <row r="48" spans="1:5">
      <c r="A48" s="5" t="s">
        <v>436</v>
      </c>
      <c r="B48" s="15" t="s">
        <v>437</v>
      </c>
      <c r="C48" s="5" t="s">
        <v>440</v>
      </c>
      <c r="D48" s="15" t="s">
        <v>441</v>
      </c>
      <c r="E48" s="5">
        <v>3200</v>
      </c>
    </row>
    <row r="49" spans="1:5">
      <c r="A49" s="5" t="s">
        <v>436</v>
      </c>
      <c r="B49" s="15" t="s">
        <v>437</v>
      </c>
      <c r="C49" s="5" t="s">
        <v>442</v>
      </c>
      <c r="D49" s="15" t="s">
        <v>443</v>
      </c>
      <c r="E49" s="5">
        <v>3</v>
      </c>
    </row>
    <row r="50" spans="1:5">
      <c r="A50" s="5" t="s">
        <v>500</v>
      </c>
      <c r="B50" s="15" t="s">
        <v>501</v>
      </c>
      <c r="C50" s="5" t="s">
        <v>504</v>
      </c>
      <c r="D50" s="15" t="s">
        <v>505</v>
      </c>
      <c r="E50" s="5">
        <v>34</v>
      </c>
    </row>
    <row r="51" spans="1:5">
      <c r="A51" s="5" t="s">
        <v>500</v>
      </c>
      <c r="B51" s="15" t="s">
        <v>501</v>
      </c>
      <c r="C51" s="5" t="s">
        <v>506</v>
      </c>
      <c r="D51" s="15" t="s">
        <v>507</v>
      </c>
      <c r="E51" s="5">
        <v>9</v>
      </c>
    </row>
    <row r="52" spans="1:5">
      <c r="A52" s="5" t="s">
        <v>533</v>
      </c>
      <c r="B52" s="15" t="s">
        <v>534</v>
      </c>
      <c r="C52" s="5" t="s">
        <v>535</v>
      </c>
      <c r="D52" s="15" t="s">
        <v>536</v>
      </c>
      <c r="E52" s="5">
        <v>1578</v>
      </c>
    </row>
    <row r="53" spans="1:5">
      <c r="A53" s="5" t="s">
        <v>537</v>
      </c>
      <c r="B53" s="15" t="s">
        <v>538</v>
      </c>
      <c r="C53" s="5" t="s">
        <v>278</v>
      </c>
      <c r="D53" s="15" t="s">
        <v>279</v>
      </c>
      <c r="E53" s="5">
        <v>7</v>
      </c>
    </row>
    <row r="54" spans="1:5">
      <c r="A54" s="5" t="s">
        <v>541</v>
      </c>
      <c r="B54" s="15" t="s">
        <v>542</v>
      </c>
      <c r="C54" s="5" t="s">
        <v>276</v>
      </c>
      <c r="D54" s="15" t="s">
        <v>277</v>
      </c>
      <c r="E54" s="5">
        <v>3</v>
      </c>
    </row>
    <row r="55" spans="1:5">
      <c r="A55" s="5" t="s">
        <v>541</v>
      </c>
      <c r="B55" s="15" t="s">
        <v>542</v>
      </c>
      <c r="C55" s="5" t="s">
        <v>278</v>
      </c>
      <c r="D55" s="15" t="s">
        <v>279</v>
      </c>
      <c r="E55" s="5">
        <v>960</v>
      </c>
    </row>
    <row r="56" spans="1:5">
      <c r="A56" s="5" t="s">
        <v>541</v>
      </c>
      <c r="B56" s="15" t="s">
        <v>542</v>
      </c>
      <c r="C56" s="5" t="s">
        <v>549</v>
      </c>
      <c r="D56" s="15" t="s">
        <v>550</v>
      </c>
      <c r="E56" s="5">
        <v>3729</v>
      </c>
    </row>
    <row r="57" spans="1:5">
      <c r="A57" s="5" t="s">
        <v>567</v>
      </c>
      <c r="B57" s="15" t="s">
        <v>568</v>
      </c>
      <c r="C57" s="5" t="s">
        <v>569</v>
      </c>
      <c r="D57" s="15" t="s">
        <v>570</v>
      </c>
      <c r="E57" s="5">
        <v>16</v>
      </c>
    </row>
    <row r="58" spans="1:5">
      <c r="A58" s="5" t="s">
        <v>573</v>
      </c>
      <c r="B58" s="15" t="s">
        <v>574</v>
      </c>
      <c r="C58" s="5" t="s">
        <v>438</v>
      </c>
      <c r="D58" s="15" t="s">
        <v>439</v>
      </c>
      <c r="E58" s="5">
        <v>1</v>
      </c>
    </row>
    <row r="59" spans="1:5">
      <c r="A59" s="5" t="s">
        <v>573</v>
      </c>
      <c r="B59" s="15" t="s">
        <v>574</v>
      </c>
      <c r="C59" s="5" t="s">
        <v>575</v>
      </c>
      <c r="D59" s="15" t="s">
        <v>576</v>
      </c>
      <c r="E59" s="5">
        <v>1</v>
      </c>
    </row>
    <row r="60" spans="1:5">
      <c r="A60" s="5" t="s">
        <v>595</v>
      </c>
      <c r="B60" s="15" t="s">
        <v>596</v>
      </c>
      <c r="C60" s="5" t="s">
        <v>531</v>
      </c>
      <c r="D60" s="15" t="s">
        <v>532</v>
      </c>
      <c r="E60" s="5">
        <v>9</v>
      </c>
    </row>
    <row r="61" spans="1:5">
      <c r="A61" s="5" t="s">
        <v>595</v>
      </c>
      <c r="B61" s="15" t="s">
        <v>596</v>
      </c>
      <c r="C61" s="5" t="s">
        <v>401</v>
      </c>
      <c r="D61" s="15" t="s">
        <v>402</v>
      </c>
      <c r="E61" s="5">
        <v>37</v>
      </c>
    </row>
    <row r="62" spans="1:5">
      <c r="A62" s="5" t="s">
        <v>595</v>
      </c>
      <c r="B62" s="15" t="s">
        <v>596</v>
      </c>
      <c r="C62" s="5" t="s">
        <v>603</v>
      </c>
      <c r="D62" s="15" t="s">
        <v>604</v>
      </c>
      <c r="E62" s="5">
        <v>334</v>
      </c>
    </row>
    <row r="63" spans="1:5">
      <c r="A63" s="5" t="s">
        <v>595</v>
      </c>
      <c r="B63" s="15" t="s">
        <v>596</v>
      </c>
      <c r="C63" s="5" t="s">
        <v>605</v>
      </c>
      <c r="D63" s="15" t="s">
        <v>606</v>
      </c>
      <c r="E63" s="5">
        <v>13692</v>
      </c>
    </row>
    <row r="64" spans="1:5">
      <c r="A64" s="5" t="s">
        <v>595</v>
      </c>
      <c r="B64" s="15" t="s">
        <v>596</v>
      </c>
      <c r="C64" s="5" t="s">
        <v>607</v>
      </c>
      <c r="D64" s="15" t="s">
        <v>608</v>
      </c>
      <c r="E64" s="5">
        <v>1265</v>
      </c>
    </row>
    <row r="65" spans="1:5">
      <c r="A65" s="5" t="s">
        <v>595</v>
      </c>
      <c r="B65" s="15" t="s">
        <v>596</v>
      </c>
      <c r="C65" s="5" t="s">
        <v>613</v>
      </c>
      <c r="D65" s="15" t="s">
        <v>614</v>
      </c>
      <c r="E65" s="5">
        <v>39</v>
      </c>
    </row>
    <row r="66" spans="1:5">
      <c r="A66" s="5" t="s">
        <v>595</v>
      </c>
      <c r="B66" s="15" t="s">
        <v>596</v>
      </c>
      <c r="C66" s="5" t="s">
        <v>280</v>
      </c>
      <c r="D66" s="15" t="s">
        <v>281</v>
      </c>
      <c r="E66" s="5">
        <v>3</v>
      </c>
    </row>
    <row r="67" spans="1:5">
      <c r="A67" s="5" t="s">
        <v>595</v>
      </c>
      <c r="B67" s="15" t="s">
        <v>596</v>
      </c>
      <c r="C67" s="5" t="s">
        <v>625</v>
      </c>
      <c r="D67" s="15" t="s">
        <v>626</v>
      </c>
      <c r="E67" s="5">
        <v>182</v>
      </c>
    </row>
    <row r="68" spans="1:5">
      <c r="A68" s="5" t="s">
        <v>595</v>
      </c>
      <c r="B68" s="15" t="s">
        <v>596</v>
      </c>
      <c r="C68" s="5" t="s">
        <v>627</v>
      </c>
      <c r="D68" s="15" t="s">
        <v>628</v>
      </c>
      <c r="E68" s="5">
        <v>92</v>
      </c>
    </row>
    <row r="69" spans="1:5">
      <c r="A69" s="5" t="s">
        <v>595</v>
      </c>
      <c r="B69" s="15" t="s">
        <v>596</v>
      </c>
      <c r="C69" s="5" t="s">
        <v>637</v>
      </c>
      <c r="D69" s="15" t="s">
        <v>638</v>
      </c>
      <c r="E69" s="5">
        <v>14</v>
      </c>
    </row>
    <row r="70" spans="1:5">
      <c r="A70" s="5" t="s">
        <v>595</v>
      </c>
      <c r="B70" s="15" t="s">
        <v>596</v>
      </c>
      <c r="C70" s="5" t="s">
        <v>645</v>
      </c>
      <c r="D70" s="15" t="s">
        <v>646</v>
      </c>
      <c r="E70" s="5">
        <v>4</v>
      </c>
    </row>
    <row r="71" spans="1:5">
      <c r="A71" s="5" t="s">
        <v>595</v>
      </c>
      <c r="B71" s="15" t="s">
        <v>596</v>
      </c>
      <c r="C71" s="5" t="s">
        <v>647</v>
      </c>
      <c r="D71" s="15" t="s">
        <v>648</v>
      </c>
      <c r="E71" s="5">
        <v>20</v>
      </c>
    </row>
    <row r="72" spans="1:5">
      <c r="A72" s="5" t="s">
        <v>595</v>
      </c>
      <c r="B72" s="15" t="s">
        <v>596</v>
      </c>
      <c r="C72" s="5" t="s">
        <v>649</v>
      </c>
      <c r="D72" s="15" t="s">
        <v>650</v>
      </c>
      <c r="E72" s="5">
        <v>59</v>
      </c>
    </row>
    <row r="73" spans="1:5">
      <c r="A73" s="5" t="s">
        <v>595</v>
      </c>
      <c r="B73" s="15" t="s">
        <v>596</v>
      </c>
      <c r="C73" s="5" t="s">
        <v>653</v>
      </c>
      <c r="D73" s="15" t="s">
        <v>654</v>
      </c>
      <c r="E73" s="5">
        <v>72</v>
      </c>
    </row>
    <row r="74" spans="1:5">
      <c r="A74" s="5" t="s">
        <v>595</v>
      </c>
      <c r="B74" s="15" t="s">
        <v>596</v>
      </c>
      <c r="C74" s="5" t="s">
        <v>655</v>
      </c>
      <c r="D74" s="15" t="s">
        <v>656</v>
      </c>
      <c r="E74" s="5">
        <v>160</v>
      </c>
    </row>
    <row r="75" spans="1:5">
      <c r="A75" s="5" t="s">
        <v>595</v>
      </c>
      <c r="B75" s="15" t="s">
        <v>596</v>
      </c>
      <c r="C75" s="5" t="s">
        <v>661</v>
      </c>
      <c r="D75" s="15" t="s">
        <v>662</v>
      </c>
      <c r="E75" s="5">
        <v>11</v>
      </c>
    </row>
    <row r="76" spans="1:5">
      <c r="A76" s="5" t="s">
        <v>695</v>
      </c>
      <c r="B76" s="15" t="s">
        <v>696</v>
      </c>
      <c r="C76" s="5" t="s">
        <v>549</v>
      </c>
      <c r="D76" s="15" t="s">
        <v>550</v>
      </c>
      <c r="E76" s="5">
        <v>1</v>
      </c>
    </row>
    <row r="77" spans="1:5">
      <c r="A77" s="5" t="s">
        <v>725</v>
      </c>
      <c r="B77" s="15" t="s">
        <v>726</v>
      </c>
      <c r="C77" s="5" t="s">
        <v>727</v>
      </c>
      <c r="D77" s="15" t="s">
        <v>728</v>
      </c>
      <c r="E77" s="5">
        <v>16</v>
      </c>
    </row>
    <row r="78" spans="1:5">
      <c r="A78" s="5" t="s">
        <v>725</v>
      </c>
      <c r="B78" s="15" t="s">
        <v>726</v>
      </c>
      <c r="C78" s="5" t="s">
        <v>262</v>
      </c>
      <c r="D78" s="15" t="s">
        <v>263</v>
      </c>
      <c r="E78" s="5">
        <v>81</v>
      </c>
    </row>
    <row r="79" spans="1:5">
      <c r="A79" s="5" t="s">
        <v>733</v>
      </c>
      <c r="B79" s="15" t="s">
        <v>734</v>
      </c>
      <c r="C79" s="5" t="s">
        <v>737</v>
      </c>
      <c r="D79" s="15" t="s">
        <v>738</v>
      </c>
      <c r="E79" s="5">
        <v>1</v>
      </c>
    </row>
    <row r="80" spans="1:5">
      <c r="A80" s="5" t="s">
        <v>778</v>
      </c>
      <c r="B80" s="15" t="s">
        <v>779</v>
      </c>
      <c r="C80" s="5" t="s">
        <v>780</v>
      </c>
      <c r="D80" s="15" t="s">
        <v>781</v>
      </c>
      <c r="E80" s="5">
        <v>2</v>
      </c>
    </row>
    <row r="81" spans="1:5">
      <c r="A81" s="5" t="s">
        <v>782</v>
      </c>
      <c r="B81" s="15" t="s">
        <v>783</v>
      </c>
      <c r="C81" s="5" t="s">
        <v>788</v>
      </c>
      <c r="D81" s="15" t="s">
        <v>789</v>
      </c>
      <c r="E81" s="5">
        <v>1</v>
      </c>
    </row>
    <row r="82" spans="1:5">
      <c r="A82" s="5" t="s">
        <v>792</v>
      </c>
      <c r="B82" s="15" t="s">
        <v>793</v>
      </c>
      <c r="C82" s="5" t="s">
        <v>794</v>
      </c>
      <c r="D82" s="15" t="s">
        <v>568</v>
      </c>
      <c r="E82" s="5">
        <v>15</v>
      </c>
    </row>
    <row r="83" spans="1:5">
      <c r="A83" s="5" t="s">
        <v>795</v>
      </c>
      <c r="B83" s="15" t="s">
        <v>796</v>
      </c>
      <c r="C83" s="5" t="s">
        <v>797</v>
      </c>
      <c r="D83" s="15" t="s">
        <v>574</v>
      </c>
      <c r="E83" s="5">
        <v>1</v>
      </c>
    </row>
    <row r="84" spans="1:5">
      <c r="A84" s="5" t="s">
        <v>795</v>
      </c>
      <c r="B84" s="15" t="s">
        <v>796</v>
      </c>
      <c r="C84" s="5" t="s">
        <v>575</v>
      </c>
      <c r="D84" s="15" t="s">
        <v>576</v>
      </c>
      <c r="E84" s="5">
        <v>2</v>
      </c>
    </row>
    <row r="85" spans="1:5">
      <c r="A85" s="5" t="s">
        <v>818</v>
      </c>
      <c r="B85" s="15" t="s">
        <v>819</v>
      </c>
      <c r="C85" s="5" t="s">
        <v>559</v>
      </c>
      <c r="D85" s="15" t="s">
        <v>560</v>
      </c>
      <c r="E85" s="5">
        <v>37</v>
      </c>
    </row>
    <row r="86" spans="1:5">
      <c r="A86" s="5" t="s">
        <v>912</v>
      </c>
      <c r="B86" s="15" t="s">
        <v>913</v>
      </c>
      <c r="C86" s="5" t="s">
        <v>115</v>
      </c>
      <c r="D86" s="15" t="s">
        <v>116</v>
      </c>
      <c r="E86" s="5">
        <v>1846</v>
      </c>
    </row>
    <row r="87" spans="1:5">
      <c r="A87" s="5" t="s">
        <v>912</v>
      </c>
      <c r="B87" s="15" t="s">
        <v>913</v>
      </c>
      <c r="C87" s="5" t="s">
        <v>914</v>
      </c>
      <c r="D87" s="15" t="s">
        <v>915</v>
      </c>
      <c r="E87" s="5">
        <v>216</v>
      </c>
    </row>
    <row r="88" spans="1:5">
      <c r="A88" s="5" t="s">
        <v>912</v>
      </c>
      <c r="B88" s="15" t="s">
        <v>913</v>
      </c>
      <c r="C88" s="5" t="s">
        <v>682</v>
      </c>
      <c r="D88" s="15" t="s">
        <v>683</v>
      </c>
      <c r="E88" s="5">
        <v>73</v>
      </c>
    </row>
    <row r="89" spans="1:5">
      <c r="A89" s="5" t="s">
        <v>912</v>
      </c>
      <c r="B89" s="15" t="s">
        <v>913</v>
      </c>
      <c r="C89" s="5" t="s">
        <v>440</v>
      </c>
      <c r="D89" s="15" t="s">
        <v>441</v>
      </c>
      <c r="E89" s="5">
        <v>97</v>
      </c>
    </row>
    <row r="90" spans="1:5">
      <c r="A90" s="5" t="s">
        <v>912</v>
      </c>
      <c r="B90" s="15" t="s">
        <v>913</v>
      </c>
      <c r="C90" s="5" t="s">
        <v>922</v>
      </c>
      <c r="D90" s="15" t="s">
        <v>923</v>
      </c>
      <c r="E90" s="5">
        <v>3</v>
      </c>
    </row>
    <row r="91" spans="1:5">
      <c r="A91" s="5" t="s">
        <v>912</v>
      </c>
      <c r="B91" s="15" t="s">
        <v>913</v>
      </c>
      <c r="C91" s="5" t="s">
        <v>774</v>
      </c>
      <c r="D91" s="15" t="s">
        <v>775</v>
      </c>
      <c r="E91" s="5">
        <v>34</v>
      </c>
    </row>
    <row r="92" spans="1:5">
      <c r="A92" s="5" t="s">
        <v>912</v>
      </c>
      <c r="B92" s="15" t="s">
        <v>913</v>
      </c>
      <c r="C92" s="5" t="s">
        <v>729</v>
      </c>
      <c r="D92" s="15" t="s">
        <v>730</v>
      </c>
      <c r="E92" s="5">
        <v>24</v>
      </c>
    </row>
    <row r="93" spans="1:5">
      <c r="A93" s="5" t="s">
        <v>912</v>
      </c>
      <c r="B93" s="15" t="s">
        <v>913</v>
      </c>
      <c r="C93" s="5" t="s">
        <v>836</v>
      </c>
      <c r="D93" s="15" t="s">
        <v>837</v>
      </c>
      <c r="E93" s="5">
        <v>81</v>
      </c>
    </row>
    <row r="94" spans="1:5">
      <c r="A94" s="5" t="s">
        <v>912</v>
      </c>
      <c r="B94" s="15" t="s">
        <v>913</v>
      </c>
      <c r="C94" s="5" t="s">
        <v>731</v>
      </c>
      <c r="D94" s="15" t="s">
        <v>732</v>
      </c>
      <c r="E94" s="5">
        <v>6</v>
      </c>
    </row>
    <row r="95" spans="1:5">
      <c r="A95" s="5" t="s">
        <v>912</v>
      </c>
      <c r="B95" s="15" t="s">
        <v>913</v>
      </c>
      <c r="C95" s="5" t="s">
        <v>930</v>
      </c>
      <c r="D95" s="15" t="s">
        <v>931</v>
      </c>
      <c r="E95" s="5">
        <v>103</v>
      </c>
    </row>
    <row r="96" spans="1:5">
      <c r="A96" s="5" t="s">
        <v>912</v>
      </c>
      <c r="B96" s="15" t="s">
        <v>913</v>
      </c>
      <c r="C96" s="5" t="s">
        <v>936</v>
      </c>
      <c r="D96" s="15" t="s">
        <v>937</v>
      </c>
      <c r="E96" s="5">
        <v>1743</v>
      </c>
    </row>
    <row r="97" spans="1:5">
      <c r="A97" s="5" t="s">
        <v>912</v>
      </c>
      <c r="B97" s="15" t="s">
        <v>913</v>
      </c>
      <c r="C97" s="5" t="s">
        <v>938</v>
      </c>
      <c r="D97" s="15" t="s">
        <v>939</v>
      </c>
      <c r="E97" s="5">
        <v>4</v>
      </c>
    </row>
    <row r="98" spans="1:5">
      <c r="A98" s="5" t="s">
        <v>912</v>
      </c>
      <c r="B98" s="15" t="s">
        <v>913</v>
      </c>
      <c r="C98" s="5" t="s">
        <v>940</v>
      </c>
      <c r="D98" s="15" t="s">
        <v>941</v>
      </c>
      <c r="E98" s="5">
        <v>1</v>
      </c>
    </row>
    <row r="99" spans="1:5">
      <c r="A99" s="5" t="s">
        <v>948</v>
      </c>
      <c r="B99" s="15" t="s">
        <v>949</v>
      </c>
      <c r="C99" s="5" t="s">
        <v>950</v>
      </c>
      <c r="D99" s="15" t="s">
        <v>951</v>
      </c>
      <c r="E99" s="5">
        <v>14</v>
      </c>
    </row>
    <row r="100" spans="1:5">
      <c r="A100" s="5" t="s">
        <v>952</v>
      </c>
      <c r="B100" s="15" t="s">
        <v>953</v>
      </c>
      <c r="C100" s="5" t="s">
        <v>954</v>
      </c>
      <c r="D100" s="15" t="s">
        <v>955</v>
      </c>
      <c r="E100" s="5">
        <v>35</v>
      </c>
    </row>
    <row r="101" spans="1:5">
      <c r="A101" s="5" t="s">
        <v>960</v>
      </c>
      <c r="B101" s="15" t="s">
        <v>961</v>
      </c>
      <c r="C101" s="5" t="s">
        <v>962</v>
      </c>
      <c r="D101" s="15" t="s">
        <v>963</v>
      </c>
      <c r="E101" s="5">
        <v>292</v>
      </c>
    </row>
    <row r="102" spans="1:5">
      <c r="A102" s="5" t="s">
        <v>960</v>
      </c>
      <c r="B102" s="15" t="s">
        <v>961</v>
      </c>
      <c r="C102" s="5" t="s">
        <v>762</v>
      </c>
      <c r="D102" s="15" t="s">
        <v>763</v>
      </c>
      <c r="E102" s="5">
        <v>13</v>
      </c>
    </row>
    <row r="103" spans="1:5">
      <c r="A103" s="5" t="s">
        <v>960</v>
      </c>
      <c r="B103" s="15" t="s">
        <v>961</v>
      </c>
      <c r="C103" s="5" t="s">
        <v>964</v>
      </c>
      <c r="D103" s="15" t="s">
        <v>965</v>
      </c>
      <c r="E103" s="5">
        <v>161</v>
      </c>
    </row>
    <row r="104" spans="1:5">
      <c r="A104" s="5" t="s">
        <v>974</v>
      </c>
      <c r="B104" s="15" t="s">
        <v>975</v>
      </c>
      <c r="C104" s="5" t="s">
        <v>976</v>
      </c>
      <c r="D104" s="15" t="s">
        <v>975</v>
      </c>
      <c r="E104" s="5">
        <v>6375</v>
      </c>
    </row>
    <row r="105" spans="1:5">
      <c r="A105" s="5" t="s">
        <v>977</v>
      </c>
      <c r="B105" s="15" t="s">
        <v>978</v>
      </c>
      <c r="C105" s="5" t="s">
        <v>979</v>
      </c>
      <c r="D105" s="15" t="s">
        <v>980</v>
      </c>
      <c r="E105" s="5">
        <v>78757</v>
      </c>
    </row>
    <row r="106" spans="1:5">
      <c r="A106" s="5" t="s">
        <v>987</v>
      </c>
      <c r="B106" s="15" t="s">
        <v>988</v>
      </c>
      <c r="C106" s="5" t="s">
        <v>989</v>
      </c>
      <c r="D106" s="15" t="s">
        <v>988</v>
      </c>
      <c r="E106" s="5">
        <v>276</v>
      </c>
    </row>
    <row r="107" spans="1:5">
      <c r="A107" s="5" t="s">
        <v>993</v>
      </c>
      <c r="B107" s="15" t="s">
        <v>994</v>
      </c>
      <c r="C107" s="5" t="s">
        <v>995</v>
      </c>
      <c r="D107" s="15" t="s">
        <v>996</v>
      </c>
      <c r="E107" s="5">
        <v>274</v>
      </c>
    </row>
    <row r="108" spans="1:5">
      <c r="A108" s="5" t="s">
        <v>997</v>
      </c>
      <c r="B108" s="15" t="s">
        <v>998</v>
      </c>
      <c r="C108" s="5" t="s">
        <v>999</v>
      </c>
      <c r="D108" s="15" t="s">
        <v>1000</v>
      </c>
      <c r="E108" s="5">
        <v>3224</v>
      </c>
    </row>
    <row r="109" spans="1:5">
      <c r="A109" s="5" t="s">
        <v>1001</v>
      </c>
      <c r="B109" s="15" t="s">
        <v>1002</v>
      </c>
      <c r="C109" s="5" t="s">
        <v>1003</v>
      </c>
      <c r="D109" s="15" t="s">
        <v>1002</v>
      </c>
      <c r="E109" s="5">
        <v>599</v>
      </c>
    </row>
    <row r="110" spans="1:5">
      <c r="A110" s="5" t="s">
        <v>1004</v>
      </c>
      <c r="B110" s="15" t="s">
        <v>1005</v>
      </c>
      <c r="C110" s="5" t="s">
        <v>1006</v>
      </c>
      <c r="D110" s="15" t="s">
        <v>1007</v>
      </c>
      <c r="E110" s="5">
        <v>9188</v>
      </c>
    </row>
    <row r="111" spans="1:5">
      <c r="A111" s="5" t="s">
        <v>1008</v>
      </c>
      <c r="B111" s="15" t="s">
        <v>1009</v>
      </c>
      <c r="C111" s="5" t="s">
        <v>539</v>
      </c>
      <c r="D111" s="15" t="s">
        <v>540</v>
      </c>
      <c r="E111" s="5">
        <v>1</v>
      </c>
    </row>
    <row r="112" spans="1:5">
      <c r="A112" s="5" t="s">
        <v>1008</v>
      </c>
      <c r="B112" s="15" t="s">
        <v>1009</v>
      </c>
      <c r="C112" s="5" t="s">
        <v>1014</v>
      </c>
      <c r="D112" s="15" t="s">
        <v>1015</v>
      </c>
      <c r="E112" s="5">
        <v>538</v>
      </c>
    </row>
    <row r="113" spans="1:5">
      <c r="A113" s="5" t="s">
        <v>1008</v>
      </c>
      <c r="B113" s="15" t="s">
        <v>1009</v>
      </c>
      <c r="C113" s="5" t="s">
        <v>1016</v>
      </c>
      <c r="D113" s="15" t="s">
        <v>1017</v>
      </c>
      <c r="E113" s="5">
        <v>848</v>
      </c>
    </row>
    <row r="114" spans="1:5">
      <c r="A114" s="5" t="s">
        <v>1008</v>
      </c>
      <c r="B114" s="15" t="s">
        <v>1009</v>
      </c>
      <c r="C114" s="5" t="s">
        <v>1018</v>
      </c>
      <c r="D114" s="15" t="s">
        <v>1019</v>
      </c>
      <c r="E114" s="5">
        <v>50</v>
      </c>
    </row>
    <row r="115" spans="1:5">
      <c r="A115" s="5" t="s">
        <v>1008</v>
      </c>
      <c r="B115" s="15" t="s">
        <v>1009</v>
      </c>
      <c r="C115" s="5" t="s">
        <v>1020</v>
      </c>
      <c r="D115" s="15" t="s">
        <v>1021</v>
      </c>
      <c r="E115" s="5">
        <v>67</v>
      </c>
    </row>
    <row r="116" spans="1:5">
      <c r="A116" s="5" t="s">
        <v>1008</v>
      </c>
      <c r="B116" s="15" t="s">
        <v>1009</v>
      </c>
      <c r="C116" s="5" t="s">
        <v>1022</v>
      </c>
      <c r="D116" s="15" t="s">
        <v>1023</v>
      </c>
      <c r="E116" s="5">
        <v>166</v>
      </c>
    </row>
    <row r="117" spans="1:5">
      <c r="A117" s="5" t="s">
        <v>1028</v>
      </c>
      <c r="B117" s="15" t="s">
        <v>1029</v>
      </c>
      <c r="C117" s="5" t="s">
        <v>1030</v>
      </c>
      <c r="D117" s="15" t="s">
        <v>1031</v>
      </c>
      <c r="E117" s="5">
        <v>59</v>
      </c>
    </row>
    <row r="118" spans="1:5">
      <c r="A118" s="5" t="s">
        <v>1028</v>
      </c>
      <c r="B118" s="15" t="s">
        <v>1029</v>
      </c>
      <c r="C118" s="5" t="s">
        <v>1032</v>
      </c>
      <c r="D118" s="15" t="s">
        <v>1033</v>
      </c>
      <c r="E118" s="5">
        <v>422</v>
      </c>
    </row>
    <row r="119" spans="1:5">
      <c r="A119" s="5" t="s">
        <v>1028</v>
      </c>
      <c r="B119" s="15" t="s">
        <v>1029</v>
      </c>
      <c r="C119" s="5" t="s">
        <v>1034</v>
      </c>
      <c r="D119" s="15" t="s">
        <v>1035</v>
      </c>
      <c r="E119" s="5">
        <v>482</v>
      </c>
    </row>
    <row r="120" spans="1:5">
      <c r="A120" s="5" t="s">
        <v>1028</v>
      </c>
      <c r="B120" s="15" t="s">
        <v>1029</v>
      </c>
      <c r="C120" s="5" t="s">
        <v>1036</v>
      </c>
      <c r="D120" s="15" t="s">
        <v>1037</v>
      </c>
      <c r="E120" s="5">
        <v>144</v>
      </c>
    </row>
    <row r="121" spans="1:5">
      <c r="A121" s="5" t="s">
        <v>1028</v>
      </c>
      <c r="B121" s="15" t="s">
        <v>1029</v>
      </c>
      <c r="C121" s="5" t="s">
        <v>1038</v>
      </c>
      <c r="D121" s="15" t="s">
        <v>1039</v>
      </c>
      <c r="E121" s="5">
        <v>291</v>
      </c>
    </row>
    <row r="122" spans="1:5">
      <c r="A122" s="5" t="s">
        <v>1028</v>
      </c>
      <c r="B122" s="15" t="s">
        <v>1029</v>
      </c>
      <c r="C122" s="5" t="s">
        <v>1040</v>
      </c>
      <c r="D122" s="15" t="s">
        <v>1041</v>
      </c>
      <c r="E122" s="5">
        <v>588</v>
      </c>
    </row>
    <row r="123" spans="1:5">
      <c r="A123" s="5" t="s">
        <v>1028</v>
      </c>
      <c r="B123" s="15" t="s">
        <v>1029</v>
      </c>
      <c r="C123" s="5" t="s">
        <v>1042</v>
      </c>
      <c r="D123" s="15" t="s">
        <v>1043</v>
      </c>
      <c r="E123" s="5">
        <v>317</v>
      </c>
    </row>
    <row r="124" spans="1:5">
      <c r="A124" s="5" t="s">
        <v>1028</v>
      </c>
      <c r="B124" s="15" t="s">
        <v>1029</v>
      </c>
      <c r="C124" s="5" t="s">
        <v>1044</v>
      </c>
      <c r="D124" s="15" t="s">
        <v>1045</v>
      </c>
      <c r="E124" s="5">
        <v>55</v>
      </c>
    </row>
    <row r="125" spans="1:5">
      <c r="A125" s="5" t="s">
        <v>1028</v>
      </c>
      <c r="B125" s="15" t="s">
        <v>1029</v>
      </c>
      <c r="C125" s="5" t="s">
        <v>1046</v>
      </c>
      <c r="D125" s="15" t="s">
        <v>1047</v>
      </c>
      <c r="E125" s="5">
        <v>451</v>
      </c>
    </row>
    <row r="126" spans="1:5">
      <c r="A126" s="5" t="s">
        <v>1028</v>
      </c>
      <c r="B126" s="15" t="s">
        <v>1029</v>
      </c>
      <c r="C126" s="5" t="s">
        <v>1048</v>
      </c>
      <c r="D126" s="15" t="s">
        <v>1049</v>
      </c>
      <c r="E126" s="5">
        <v>232</v>
      </c>
    </row>
    <row r="127" spans="1:5">
      <c r="A127" s="5" t="s">
        <v>1028</v>
      </c>
      <c r="B127" s="15" t="s">
        <v>1029</v>
      </c>
      <c r="C127" s="5" t="s">
        <v>1050</v>
      </c>
      <c r="D127" s="15" t="s">
        <v>1051</v>
      </c>
      <c r="E127" s="5">
        <v>567</v>
      </c>
    </row>
    <row r="128" spans="1:5">
      <c r="A128" s="5" t="s">
        <v>1028</v>
      </c>
      <c r="B128" s="15" t="s">
        <v>1029</v>
      </c>
      <c r="C128" s="5" t="s">
        <v>1052</v>
      </c>
      <c r="D128" s="15" t="s">
        <v>1053</v>
      </c>
      <c r="E128" s="5">
        <v>76</v>
      </c>
    </row>
    <row r="129" spans="1:5">
      <c r="A129" s="5" t="s">
        <v>1028</v>
      </c>
      <c r="B129" s="15" t="s">
        <v>1029</v>
      </c>
      <c r="C129" s="5" t="s">
        <v>1054</v>
      </c>
      <c r="D129" s="15" t="s">
        <v>1055</v>
      </c>
      <c r="E129" s="5">
        <v>340</v>
      </c>
    </row>
    <row r="130" spans="1:5">
      <c r="A130" s="5" t="s">
        <v>1028</v>
      </c>
      <c r="B130" s="15" t="s">
        <v>1029</v>
      </c>
      <c r="C130" s="5" t="s">
        <v>1056</v>
      </c>
      <c r="D130" s="15" t="s">
        <v>1057</v>
      </c>
      <c r="E130" s="5">
        <v>77</v>
      </c>
    </row>
    <row r="131" spans="1:5">
      <c r="A131" s="5" t="s">
        <v>1028</v>
      </c>
      <c r="B131" s="15" t="s">
        <v>1029</v>
      </c>
      <c r="C131" s="5" t="s">
        <v>1058</v>
      </c>
      <c r="D131" s="15" t="s">
        <v>1059</v>
      </c>
      <c r="E131" s="5">
        <v>367</v>
      </c>
    </row>
    <row r="132" spans="1:5">
      <c r="A132" s="5" t="s">
        <v>1028</v>
      </c>
      <c r="B132" s="15" t="s">
        <v>1029</v>
      </c>
      <c r="C132" s="5" t="s">
        <v>1060</v>
      </c>
      <c r="D132" s="15" t="s">
        <v>1061</v>
      </c>
      <c r="E132" s="5">
        <v>581</v>
      </c>
    </row>
    <row r="133" spans="1:5">
      <c r="A133" s="5" t="s">
        <v>1028</v>
      </c>
      <c r="B133" s="15" t="s">
        <v>1029</v>
      </c>
      <c r="C133" s="5" t="s">
        <v>1062</v>
      </c>
      <c r="D133" s="15" t="s">
        <v>1063</v>
      </c>
      <c r="E133" s="5">
        <v>577</v>
      </c>
    </row>
    <row r="134" spans="1:5">
      <c r="A134" s="5" t="s">
        <v>1028</v>
      </c>
      <c r="B134" s="15" t="s">
        <v>1029</v>
      </c>
      <c r="C134" s="5" t="s">
        <v>1064</v>
      </c>
      <c r="D134" s="15" t="s">
        <v>1065</v>
      </c>
      <c r="E134" s="5">
        <v>291</v>
      </c>
    </row>
    <row r="135" spans="1:5">
      <c r="A135" s="5" t="s">
        <v>1028</v>
      </c>
      <c r="B135" s="15" t="s">
        <v>1029</v>
      </c>
      <c r="C135" s="5" t="s">
        <v>1066</v>
      </c>
      <c r="D135" s="15" t="s">
        <v>1067</v>
      </c>
      <c r="E135" s="5">
        <v>305</v>
      </c>
    </row>
    <row r="136" spans="1:5">
      <c r="A136" s="5" t="s">
        <v>1028</v>
      </c>
      <c r="B136" s="15" t="s">
        <v>1029</v>
      </c>
      <c r="C136" s="5" t="s">
        <v>1068</v>
      </c>
      <c r="D136" s="15" t="s">
        <v>1069</v>
      </c>
      <c r="E136" s="5">
        <v>358</v>
      </c>
    </row>
    <row r="137" spans="1:5">
      <c r="A137" s="5" t="s">
        <v>1028</v>
      </c>
      <c r="B137" s="15" t="s">
        <v>1029</v>
      </c>
      <c r="C137" s="5" t="s">
        <v>1070</v>
      </c>
      <c r="D137" s="15" t="s">
        <v>1071</v>
      </c>
      <c r="E137" s="5">
        <v>144</v>
      </c>
    </row>
    <row r="138" spans="1:5">
      <c r="A138" s="5" t="s">
        <v>1072</v>
      </c>
      <c r="B138" s="15" t="s">
        <v>1073</v>
      </c>
      <c r="C138" s="5" t="s">
        <v>1074</v>
      </c>
      <c r="D138" s="15" t="s">
        <v>1075</v>
      </c>
      <c r="E138" s="5">
        <v>11</v>
      </c>
    </row>
    <row r="139" spans="1:5">
      <c r="A139" s="5" t="s">
        <v>1072</v>
      </c>
      <c r="B139" s="15" t="s">
        <v>1073</v>
      </c>
      <c r="C139" s="5" t="s">
        <v>1076</v>
      </c>
      <c r="D139" s="15" t="s">
        <v>1077</v>
      </c>
      <c r="E139" s="5">
        <v>30</v>
      </c>
    </row>
    <row r="140" spans="1:5">
      <c r="A140" s="5" t="s">
        <v>1072</v>
      </c>
      <c r="B140" s="15" t="s">
        <v>1073</v>
      </c>
      <c r="C140" s="5" t="s">
        <v>1078</v>
      </c>
      <c r="D140" s="15" t="s">
        <v>1079</v>
      </c>
      <c r="E140" s="5">
        <v>45</v>
      </c>
    </row>
    <row r="141" spans="1:5">
      <c r="A141" s="5" t="s">
        <v>1084</v>
      </c>
      <c r="B141" s="15" t="s">
        <v>1085</v>
      </c>
      <c r="C141" s="5" t="s">
        <v>1086</v>
      </c>
      <c r="D141" s="15" t="s">
        <v>1087</v>
      </c>
      <c r="E141" s="5">
        <v>2178</v>
      </c>
    </row>
    <row r="142" spans="1:5">
      <c r="A142" s="5" t="s">
        <v>1088</v>
      </c>
      <c r="B142" s="15" t="s">
        <v>1089</v>
      </c>
      <c r="C142" s="5" t="s">
        <v>1090</v>
      </c>
      <c r="D142" s="15" t="s">
        <v>1091</v>
      </c>
      <c r="E142" s="5">
        <v>10</v>
      </c>
    </row>
    <row r="143" spans="1:5">
      <c r="A143" s="5" t="s">
        <v>1092</v>
      </c>
      <c r="B143" s="15" t="s">
        <v>1093</v>
      </c>
      <c r="C143" s="5" t="s">
        <v>1094</v>
      </c>
      <c r="D143" s="15" t="s">
        <v>1093</v>
      </c>
      <c r="E143" s="5">
        <v>699</v>
      </c>
    </row>
    <row r="144" spans="1:5">
      <c r="A144" s="5" t="s">
        <v>1095</v>
      </c>
      <c r="B144" s="15" t="s">
        <v>1096</v>
      </c>
      <c r="C144" s="5" t="s">
        <v>1097</v>
      </c>
      <c r="D144" s="15" t="s">
        <v>1098</v>
      </c>
      <c r="E144" s="5">
        <v>18</v>
      </c>
    </row>
    <row r="145" spans="1:5">
      <c r="A145" s="5" t="s">
        <v>1095</v>
      </c>
      <c r="B145" s="15" t="s">
        <v>1096</v>
      </c>
      <c r="C145" s="5" t="s">
        <v>1099</v>
      </c>
      <c r="D145" s="15" t="s">
        <v>1100</v>
      </c>
      <c r="E145" s="5">
        <v>3</v>
      </c>
    </row>
    <row r="146" spans="1:5">
      <c r="A146" s="5" t="s">
        <v>1095</v>
      </c>
      <c r="B146" s="15" t="s">
        <v>1096</v>
      </c>
      <c r="C146" s="5" t="s">
        <v>1101</v>
      </c>
      <c r="D146" s="15" t="s">
        <v>1102</v>
      </c>
      <c r="E146" s="5">
        <v>50</v>
      </c>
    </row>
    <row r="147" spans="1:5">
      <c r="A147" s="5" t="s">
        <v>1095</v>
      </c>
      <c r="B147" s="15" t="s">
        <v>1096</v>
      </c>
      <c r="C147" s="5" t="s">
        <v>1103</v>
      </c>
      <c r="D147" s="15" t="s">
        <v>1104</v>
      </c>
      <c r="E147" s="5">
        <v>163</v>
      </c>
    </row>
    <row r="148" spans="1:5">
      <c r="A148" s="5" t="s">
        <v>1095</v>
      </c>
      <c r="B148" s="15" t="s">
        <v>1096</v>
      </c>
      <c r="C148" s="5" t="s">
        <v>1105</v>
      </c>
      <c r="D148" s="15" t="s">
        <v>1106</v>
      </c>
      <c r="E148" s="5">
        <v>1</v>
      </c>
    </row>
    <row r="149" spans="1:5">
      <c r="A149" s="5" t="s">
        <v>1095</v>
      </c>
      <c r="B149" s="15" t="s">
        <v>1096</v>
      </c>
      <c r="C149" s="5" t="s">
        <v>1107</v>
      </c>
      <c r="D149" s="15" t="s">
        <v>1108</v>
      </c>
      <c r="E149" s="5">
        <v>87</v>
      </c>
    </row>
    <row r="150" spans="1:5">
      <c r="A150" s="5" t="s">
        <v>1095</v>
      </c>
      <c r="B150" s="15" t="s">
        <v>1096</v>
      </c>
      <c r="C150" s="5" t="s">
        <v>1109</v>
      </c>
      <c r="D150" s="15" t="s">
        <v>1110</v>
      </c>
      <c r="E150" s="5">
        <v>1</v>
      </c>
    </row>
    <row r="151" spans="1:5">
      <c r="A151" s="5" t="s">
        <v>1095</v>
      </c>
      <c r="B151" s="15" t="s">
        <v>1096</v>
      </c>
      <c r="C151" s="5" t="s">
        <v>1111</v>
      </c>
      <c r="D151" s="15" t="s">
        <v>1112</v>
      </c>
      <c r="E151" s="5">
        <v>50</v>
      </c>
    </row>
    <row r="152" spans="1:5">
      <c r="A152" s="5" t="s">
        <v>1095</v>
      </c>
      <c r="B152" s="15" t="s">
        <v>1096</v>
      </c>
      <c r="C152" s="5" t="s">
        <v>1113</v>
      </c>
      <c r="D152" s="15" t="s">
        <v>1114</v>
      </c>
      <c r="E152" s="5">
        <v>123</v>
      </c>
    </row>
    <row r="153" spans="1:5">
      <c r="A153" s="5" t="s">
        <v>1095</v>
      </c>
      <c r="B153" s="15" t="s">
        <v>1096</v>
      </c>
      <c r="C153" s="5" t="s">
        <v>1115</v>
      </c>
      <c r="D153" s="15" t="s">
        <v>1116</v>
      </c>
      <c r="E153" s="5">
        <v>47</v>
      </c>
    </row>
    <row r="154" spans="1:5">
      <c r="A154" s="5" t="s">
        <v>1095</v>
      </c>
      <c r="B154" s="15" t="s">
        <v>1096</v>
      </c>
      <c r="C154" s="5" t="s">
        <v>1117</v>
      </c>
      <c r="D154" s="15" t="s">
        <v>1118</v>
      </c>
      <c r="E154" s="5">
        <v>21</v>
      </c>
    </row>
    <row r="155" spans="1:5">
      <c r="A155" s="5" t="s">
        <v>1095</v>
      </c>
      <c r="B155" s="15" t="s">
        <v>1096</v>
      </c>
      <c r="C155" s="5" t="s">
        <v>1119</v>
      </c>
      <c r="D155" s="15" t="s">
        <v>1120</v>
      </c>
      <c r="E155" s="5">
        <v>82</v>
      </c>
    </row>
    <row r="156" spans="1:5">
      <c r="A156" s="5" t="s">
        <v>1125</v>
      </c>
      <c r="B156" s="15" t="s">
        <v>1126</v>
      </c>
      <c r="C156" s="5" t="s">
        <v>418</v>
      </c>
      <c r="D156" s="15" t="s">
        <v>419</v>
      </c>
      <c r="E156" s="5">
        <v>1255</v>
      </c>
    </row>
    <row r="157" spans="1:5">
      <c r="A157" s="66" t="s">
        <v>9</v>
      </c>
      <c r="B157" s="67"/>
      <c r="C157" s="67"/>
      <c r="D157" s="68"/>
      <c r="E157" s="16">
        <f>SUM(E2:E156)</f>
        <v>214944</v>
      </c>
    </row>
  </sheetData>
  <mergeCells count="1">
    <mergeCell ref="A157:D157"/>
  </mergeCells>
  <pageMargins left="0.7" right="0.7" top="0.75" bottom="0.75" header="0.3" footer="0.3"/>
  <pageSetup scale="96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38"/>
  <sheetViews>
    <sheetView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5"/>
  <cols>
    <col min="1" max="1" width="9.140625" style="20"/>
    <col min="2" max="2" width="6.42578125" style="20" customWidth="1"/>
    <col min="3" max="3" width="39.7109375" style="20" customWidth="1"/>
    <col min="4" max="4" width="8.42578125" style="20" customWidth="1"/>
    <col min="5" max="5" width="11.140625" style="20" customWidth="1"/>
    <col min="6" max="6" width="9.85546875" style="20" customWidth="1"/>
    <col min="7" max="7" width="15.140625" style="20" customWidth="1"/>
    <col min="8" max="8" width="13.85546875" style="20" customWidth="1"/>
    <col min="9" max="9" width="11.85546875" style="20" customWidth="1"/>
    <col min="10" max="10" width="13.85546875" style="20" customWidth="1"/>
    <col min="11" max="11" width="14.140625" style="20" customWidth="1"/>
    <col min="12" max="12" width="13" style="20" customWidth="1"/>
    <col min="13" max="13" width="13.5703125" style="20" customWidth="1"/>
    <col min="14" max="14" width="12.42578125" style="20" customWidth="1"/>
    <col min="15" max="16" width="13.85546875" style="20" customWidth="1"/>
    <col min="17" max="18" width="13.85546875" style="20" bestFit="1" customWidth="1"/>
    <col min="19" max="19" width="15.140625" style="20" bestFit="1" customWidth="1"/>
    <col min="20" max="20" width="9.140625" style="20"/>
    <col min="21" max="21" width="10.140625" style="20" bestFit="1" customWidth="1"/>
    <col min="22" max="16384" width="9.140625" style="20"/>
  </cols>
  <sheetData>
    <row r="1" spans="1:19" ht="165">
      <c r="A1" s="18" t="s">
        <v>1127</v>
      </c>
      <c r="B1" s="19" t="s">
        <v>1128</v>
      </c>
      <c r="C1" s="18" t="s">
        <v>1129</v>
      </c>
      <c r="D1" s="18" t="s">
        <v>1130</v>
      </c>
      <c r="E1" s="18" t="s">
        <v>1131</v>
      </c>
      <c r="F1" s="18" t="s">
        <v>1132</v>
      </c>
      <c r="G1" s="18" t="s">
        <v>1133</v>
      </c>
      <c r="H1" s="18" t="s">
        <v>1138</v>
      </c>
      <c r="I1" s="18" t="s">
        <v>1205</v>
      </c>
      <c r="J1" s="18" t="s">
        <v>1134</v>
      </c>
      <c r="K1" s="18" t="s">
        <v>1135</v>
      </c>
      <c r="L1" s="18" t="s">
        <v>1225</v>
      </c>
      <c r="M1" s="18" t="s">
        <v>1226</v>
      </c>
      <c r="N1" s="18" t="s">
        <v>1157</v>
      </c>
      <c r="O1" s="18" t="s">
        <v>1136</v>
      </c>
      <c r="P1" s="18" t="s">
        <v>1227</v>
      </c>
      <c r="Q1" s="18" t="s">
        <v>1137</v>
      </c>
      <c r="R1" s="18" t="s">
        <v>1228</v>
      </c>
      <c r="S1" s="18" t="s">
        <v>1229</v>
      </c>
    </row>
    <row r="2" spans="1:19">
      <c r="A2" s="18" t="s">
        <v>1140</v>
      </c>
      <c r="B2" s="18" t="s">
        <v>1156</v>
      </c>
      <c r="C2" s="30">
        <v>2</v>
      </c>
      <c r="D2" s="18" t="s">
        <v>1141</v>
      </c>
      <c r="E2" s="18" t="s">
        <v>1142</v>
      </c>
      <c r="F2" s="18" t="s">
        <v>1143</v>
      </c>
      <c r="G2" s="18" t="s">
        <v>1144</v>
      </c>
      <c r="H2" s="18" t="s">
        <v>1145</v>
      </c>
      <c r="I2" s="18" t="s">
        <v>1146</v>
      </c>
      <c r="J2" s="18" t="s">
        <v>1147</v>
      </c>
      <c r="K2" s="18" t="s">
        <v>1148</v>
      </c>
      <c r="L2" s="18" t="s">
        <v>1149</v>
      </c>
      <c r="M2" s="18" t="s">
        <v>1150</v>
      </c>
      <c r="N2" s="18" t="s">
        <v>1151</v>
      </c>
      <c r="O2" s="18" t="s">
        <v>1152</v>
      </c>
      <c r="P2" s="18" t="s">
        <v>1153</v>
      </c>
      <c r="Q2" s="18" t="s">
        <v>1154</v>
      </c>
      <c r="R2" s="18" t="s">
        <v>1155</v>
      </c>
      <c r="S2" s="20">
        <v>18</v>
      </c>
    </row>
    <row r="3" spans="1:19">
      <c r="A3" s="27">
        <v>1</v>
      </c>
      <c r="B3" s="28">
        <v>964</v>
      </c>
      <c r="C3" s="27" t="s">
        <v>1139</v>
      </c>
      <c r="D3" s="27">
        <v>0</v>
      </c>
      <c r="E3" s="29">
        <v>646</v>
      </c>
      <c r="F3" s="27">
        <v>646</v>
      </c>
      <c r="G3" s="21">
        <f t="shared" ref="G3:G67" si="0">+D3*40+E3*50-F3*23</f>
        <v>17442</v>
      </c>
      <c r="H3" s="27">
        <v>10827</v>
      </c>
      <c r="I3" s="27">
        <v>0</v>
      </c>
      <c r="J3" s="27">
        <v>0</v>
      </c>
      <c r="K3" s="27">
        <v>0</v>
      </c>
      <c r="L3" s="27">
        <f t="shared" ref="L3:L26" si="1">+J3-K3</f>
        <v>0</v>
      </c>
      <c r="M3" s="21">
        <f t="shared" ref="M3:M16" si="2">+G3-H3-K3</f>
        <v>6615</v>
      </c>
      <c r="N3" s="21">
        <v>0</v>
      </c>
      <c r="O3" s="21">
        <v>0</v>
      </c>
      <c r="P3" s="21">
        <f>+N3+O3</f>
        <v>0</v>
      </c>
      <c r="Q3" s="21">
        <f>+IF(P3&gt;M3,M3,P3)</f>
        <v>0</v>
      </c>
      <c r="R3" s="21">
        <f>+P3-Q3</f>
        <v>0</v>
      </c>
      <c r="S3" s="21">
        <f>++M3-Q3</f>
        <v>6615</v>
      </c>
    </row>
    <row r="4" spans="1:19">
      <c r="A4" s="21">
        <v>2</v>
      </c>
      <c r="B4" s="22">
        <v>615</v>
      </c>
      <c r="C4" s="21" t="s">
        <v>594</v>
      </c>
      <c r="D4" s="21">
        <v>0</v>
      </c>
      <c r="E4" s="23">
        <v>1</v>
      </c>
      <c r="F4" s="21">
        <v>0</v>
      </c>
      <c r="G4" s="21">
        <f t="shared" si="0"/>
        <v>50</v>
      </c>
      <c r="H4" s="21">
        <v>50</v>
      </c>
      <c r="I4" s="21">
        <v>0</v>
      </c>
      <c r="J4" s="21">
        <v>2420813</v>
      </c>
      <c r="K4" s="21">
        <v>0</v>
      </c>
      <c r="L4" s="21">
        <f t="shared" si="1"/>
        <v>2420813</v>
      </c>
      <c r="M4" s="21">
        <f t="shared" si="2"/>
        <v>0</v>
      </c>
      <c r="N4" s="21">
        <v>0</v>
      </c>
      <c r="O4" s="21">
        <v>0</v>
      </c>
      <c r="P4" s="21">
        <f t="shared" ref="P4:P67" si="3">+N4+O4</f>
        <v>0</v>
      </c>
      <c r="Q4" s="21">
        <f t="shared" ref="Q4:Q67" si="4">+IF(P4&gt;M4,M4,P4)</f>
        <v>0</v>
      </c>
      <c r="R4" s="21">
        <f t="shared" ref="R4:R67" si="5">+P4-Q4</f>
        <v>0</v>
      </c>
      <c r="S4" s="21">
        <f t="shared" ref="S4:S67" si="6">++M4-Q4</f>
        <v>0</v>
      </c>
    </row>
    <row r="5" spans="1:19">
      <c r="A5" s="21">
        <v>3</v>
      </c>
      <c r="B5" s="22">
        <v>661</v>
      </c>
      <c r="C5" s="21" t="s">
        <v>847</v>
      </c>
      <c r="D5" s="21">
        <v>0</v>
      </c>
      <c r="E5" s="23">
        <v>23547</v>
      </c>
      <c r="F5" s="21">
        <v>0</v>
      </c>
      <c r="G5" s="21">
        <f t="shared" si="0"/>
        <v>1177350</v>
      </c>
      <c r="H5" s="21">
        <v>396720</v>
      </c>
      <c r="I5" s="21">
        <v>0</v>
      </c>
      <c r="J5" s="21">
        <v>2420813</v>
      </c>
      <c r="K5" s="21">
        <f>IF(J5&gt;0.1*G5,0.1*G5,J5)</f>
        <v>117735</v>
      </c>
      <c r="L5" s="21">
        <f t="shared" si="1"/>
        <v>2303078</v>
      </c>
      <c r="M5" s="21">
        <f t="shared" si="2"/>
        <v>662895</v>
      </c>
      <c r="N5" s="21">
        <v>0</v>
      </c>
      <c r="O5" s="21">
        <v>0</v>
      </c>
      <c r="P5" s="21">
        <f t="shared" si="3"/>
        <v>0</v>
      </c>
      <c r="Q5" s="21">
        <f t="shared" si="4"/>
        <v>0</v>
      </c>
      <c r="R5" s="21">
        <f t="shared" si="5"/>
        <v>0</v>
      </c>
      <c r="S5" s="21">
        <f t="shared" si="6"/>
        <v>662895</v>
      </c>
    </row>
    <row r="6" spans="1:19">
      <c r="A6" s="21">
        <v>4</v>
      </c>
      <c r="B6" s="22">
        <v>623</v>
      </c>
      <c r="C6" s="21" t="s">
        <v>674</v>
      </c>
      <c r="D6" s="21">
        <v>0</v>
      </c>
      <c r="E6" s="23">
        <v>6623</v>
      </c>
      <c r="F6" s="21">
        <v>0</v>
      </c>
      <c r="G6" s="21">
        <f t="shared" si="0"/>
        <v>331150</v>
      </c>
      <c r="H6" s="21">
        <v>155800</v>
      </c>
      <c r="I6" s="21">
        <v>0</v>
      </c>
      <c r="J6" s="21">
        <v>0</v>
      </c>
      <c r="K6" s="21">
        <v>0</v>
      </c>
      <c r="L6" s="21">
        <f t="shared" si="1"/>
        <v>0</v>
      </c>
      <c r="M6" s="21">
        <f t="shared" si="2"/>
        <v>175350</v>
      </c>
      <c r="N6" s="21">
        <v>0</v>
      </c>
      <c r="O6" s="21">
        <v>0</v>
      </c>
      <c r="P6" s="21">
        <f t="shared" si="3"/>
        <v>0</v>
      </c>
      <c r="Q6" s="21">
        <f t="shared" si="4"/>
        <v>0</v>
      </c>
      <c r="R6" s="21">
        <f t="shared" si="5"/>
        <v>0</v>
      </c>
      <c r="S6" s="21">
        <f t="shared" si="6"/>
        <v>175350</v>
      </c>
    </row>
    <row r="7" spans="1:19">
      <c r="A7" s="21">
        <v>5</v>
      </c>
      <c r="B7" s="22">
        <v>821</v>
      </c>
      <c r="C7" s="21" t="s">
        <v>967</v>
      </c>
      <c r="D7" s="21">
        <v>0</v>
      </c>
      <c r="E7" s="23">
        <v>16158</v>
      </c>
      <c r="F7" s="21">
        <v>0</v>
      </c>
      <c r="G7" s="21">
        <f t="shared" si="0"/>
        <v>807900</v>
      </c>
      <c r="H7" s="21">
        <v>290565</v>
      </c>
      <c r="I7" s="21">
        <v>0</v>
      </c>
      <c r="J7" s="21">
        <v>1702315</v>
      </c>
      <c r="K7" s="21">
        <v>80790</v>
      </c>
      <c r="L7" s="21">
        <f t="shared" si="1"/>
        <v>1621525</v>
      </c>
      <c r="M7" s="21">
        <f t="shared" si="2"/>
        <v>436545</v>
      </c>
      <c r="N7" s="21">
        <v>0</v>
      </c>
      <c r="O7" s="21">
        <v>0</v>
      </c>
      <c r="P7" s="21">
        <f t="shared" si="3"/>
        <v>0</v>
      </c>
      <c r="Q7" s="21">
        <f t="shared" si="4"/>
        <v>0</v>
      </c>
      <c r="R7" s="21">
        <f t="shared" si="5"/>
        <v>0</v>
      </c>
      <c r="S7" s="21">
        <f t="shared" si="6"/>
        <v>436545</v>
      </c>
    </row>
    <row r="8" spans="1:19">
      <c r="A8" s="21">
        <v>6</v>
      </c>
      <c r="B8" s="22">
        <v>647</v>
      </c>
      <c r="C8" s="21" t="s">
        <v>757</v>
      </c>
      <c r="D8" s="21">
        <v>0</v>
      </c>
      <c r="E8" s="23">
        <v>2305</v>
      </c>
      <c r="F8" s="21">
        <v>0</v>
      </c>
      <c r="G8" s="21">
        <f t="shared" si="0"/>
        <v>115250</v>
      </c>
      <c r="H8" s="21">
        <v>53650</v>
      </c>
      <c r="I8" s="21">
        <v>0</v>
      </c>
      <c r="J8" s="21">
        <v>0</v>
      </c>
      <c r="K8" s="21">
        <v>0</v>
      </c>
      <c r="L8" s="21">
        <f t="shared" si="1"/>
        <v>0</v>
      </c>
      <c r="M8" s="21">
        <f t="shared" si="2"/>
        <v>61600</v>
      </c>
      <c r="N8" s="21">
        <v>0</v>
      </c>
      <c r="O8" s="21">
        <v>0</v>
      </c>
      <c r="P8" s="21">
        <f t="shared" si="3"/>
        <v>0</v>
      </c>
      <c r="Q8" s="21">
        <f t="shared" si="4"/>
        <v>0</v>
      </c>
      <c r="R8" s="21">
        <f t="shared" si="5"/>
        <v>0</v>
      </c>
      <c r="S8" s="21">
        <f t="shared" si="6"/>
        <v>61600</v>
      </c>
    </row>
    <row r="9" spans="1:19">
      <c r="A9" s="21">
        <v>7</v>
      </c>
      <c r="B9" s="22">
        <v>630</v>
      </c>
      <c r="C9" s="21" t="s">
        <v>689</v>
      </c>
      <c r="D9" s="21">
        <v>0</v>
      </c>
      <c r="E9" s="23">
        <v>311</v>
      </c>
      <c r="F9" s="21">
        <v>0</v>
      </c>
      <c r="G9" s="21">
        <f t="shared" si="0"/>
        <v>15550</v>
      </c>
      <c r="H9" s="21">
        <v>6050</v>
      </c>
      <c r="I9" s="21">
        <v>0</v>
      </c>
      <c r="J9" s="21">
        <v>0</v>
      </c>
      <c r="K9" s="21">
        <v>0</v>
      </c>
      <c r="L9" s="21">
        <f t="shared" si="1"/>
        <v>0</v>
      </c>
      <c r="M9" s="21">
        <f t="shared" si="2"/>
        <v>9500</v>
      </c>
      <c r="N9" s="21">
        <v>0</v>
      </c>
      <c r="O9" s="21">
        <v>0</v>
      </c>
      <c r="P9" s="21">
        <f t="shared" si="3"/>
        <v>0</v>
      </c>
      <c r="Q9" s="21">
        <f t="shared" si="4"/>
        <v>0</v>
      </c>
      <c r="R9" s="21">
        <f t="shared" si="5"/>
        <v>0</v>
      </c>
      <c r="S9" s="21">
        <f t="shared" si="6"/>
        <v>9500</v>
      </c>
    </row>
    <row r="10" spans="1:19">
      <c r="A10" s="21">
        <v>8</v>
      </c>
      <c r="B10" s="22">
        <v>601</v>
      </c>
      <c r="C10" s="21" t="s">
        <v>538</v>
      </c>
      <c r="D10" s="21">
        <v>0</v>
      </c>
      <c r="E10" s="23">
        <v>7985</v>
      </c>
      <c r="F10" s="21">
        <v>7</v>
      </c>
      <c r="G10" s="21">
        <f t="shared" si="0"/>
        <v>399089</v>
      </c>
      <c r="H10" s="21">
        <v>330660</v>
      </c>
      <c r="I10" s="21">
        <v>0</v>
      </c>
      <c r="J10" s="21">
        <v>0</v>
      </c>
      <c r="K10" s="21">
        <v>0</v>
      </c>
      <c r="L10" s="21">
        <f t="shared" si="1"/>
        <v>0</v>
      </c>
      <c r="M10" s="21">
        <f t="shared" si="2"/>
        <v>68429</v>
      </c>
      <c r="N10" s="21">
        <v>0</v>
      </c>
      <c r="O10" s="21">
        <v>700000</v>
      </c>
      <c r="P10" s="21">
        <f t="shared" si="3"/>
        <v>700000</v>
      </c>
      <c r="Q10" s="21">
        <f t="shared" si="4"/>
        <v>68429</v>
      </c>
      <c r="R10" s="21">
        <f t="shared" si="5"/>
        <v>631571</v>
      </c>
      <c r="S10" s="21">
        <f t="shared" si="6"/>
        <v>0</v>
      </c>
    </row>
    <row r="11" spans="1:19">
      <c r="A11" s="21">
        <v>9</v>
      </c>
      <c r="B11" s="22">
        <v>648</v>
      </c>
      <c r="C11" s="21" t="s">
        <v>760</v>
      </c>
      <c r="D11" s="21">
        <v>0</v>
      </c>
      <c r="E11" s="23">
        <v>1966</v>
      </c>
      <c r="F11" s="21">
        <v>0</v>
      </c>
      <c r="G11" s="21">
        <f t="shared" si="0"/>
        <v>98300</v>
      </c>
      <c r="H11" s="21">
        <v>56400</v>
      </c>
      <c r="I11" s="21">
        <v>0</v>
      </c>
      <c r="J11" s="21">
        <v>0</v>
      </c>
      <c r="K11" s="21">
        <v>0</v>
      </c>
      <c r="L11" s="21">
        <f t="shared" si="1"/>
        <v>0</v>
      </c>
      <c r="M11" s="21">
        <f t="shared" si="2"/>
        <v>41900</v>
      </c>
      <c r="N11" s="21">
        <v>0</v>
      </c>
      <c r="O11" s="21">
        <v>0</v>
      </c>
      <c r="P11" s="21">
        <f t="shared" si="3"/>
        <v>0</v>
      </c>
      <c r="Q11" s="21">
        <f t="shared" si="4"/>
        <v>0</v>
      </c>
      <c r="R11" s="21">
        <f t="shared" si="5"/>
        <v>0</v>
      </c>
      <c r="S11" s="21">
        <f t="shared" si="6"/>
        <v>41900</v>
      </c>
    </row>
    <row r="12" spans="1:19">
      <c r="A12" s="21">
        <v>10</v>
      </c>
      <c r="B12" s="22">
        <v>602</v>
      </c>
      <c r="C12" s="21" t="s">
        <v>542</v>
      </c>
      <c r="D12" s="21">
        <v>0</v>
      </c>
      <c r="E12" s="23">
        <v>4872</v>
      </c>
      <c r="F12" s="21">
        <v>4692</v>
      </c>
      <c r="G12" s="21">
        <f t="shared" si="0"/>
        <v>135684</v>
      </c>
      <c r="H12" s="21">
        <v>2285</v>
      </c>
      <c r="I12" s="21">
        <v>0</v>
      </c>
      <c r="J12" s="21">
        <v>0</v>
      </c>
      <c r="K12" s="21">
        <v>0</v>
      </c>
      <c r="L12" s="21">
        <f t="shared" si="1"/>
        <v>0</v>
      </c>
      <c r="M12" s="21">
        <f t="shared" si="2"/>
        <v>133399</v>
      </c>
      <c r="N12" s="21">
        <v>0</v>
      </c>
      <c r="O12" s="21">
        <v>0</v>
      </c>
      <c r="P12" s="21">
        <f t="shared" si="3"/>
        <v>0</v>
      </c>
      <c r="Q12" s="21">
        <f t="shared" si="4"/>
        <v>0</v>
      </c>
      <c r="R12" s="21">
        <f t="shared" si="5"/>
        <v>0</v>
      </c>
      <c r="S12" s="21">
        <f t="shared" si="6"/>
        <v>133399</v>
      </c>
    </row>
    <row r="13" spans="1:19">
      <c r="A13" s="21">
        <v>11</v>
      </c>
      <c r="B13" s="22">
        <v>649</v>
      </c>
      <c r="C13" s="21" t="s">
        <v>765</v>
      </c>
      <c r="D13" s="21">
        <v>0</v>
      </c>
      <c r="E13" s="23">
        <v>22582</v>
      </c>
      <c r="F13" s="21">
        <v>0</v>
      </c>
      <c r="G13" s="21">
        <f t="shared" si="0"/>
        <v>1129100</v>
      </c>
      <c r="H13" s="21">
        <v>502200</v>
      </c>
      <c r="I13" s="21">
        <v>0</v>
      </c>
      <c r="J13" s="21">
        <v>0</v>
      </c>
      <c r="K13" s="21">
        <v>0</v>
      </c>
      <c r="L13" s="21">
        <f t="shared" si="1"/>
        <v>0</v>
      </c>
      <c r="M13" s="21">
        <f t="shared" si="2"/>
        <v>626900</v>
      </c>
      <c r="N13" s="21">
        <v>0</v>
      </c>
      <c r="O13" s="21">
        <v>1650000</v>
      </c>
      <c r="P13" s="21">
        <f t="shared" si="3"/>
        <v>1650000</v>
      </c>
      <c r="Q13" s="21">
        <f t="shared" si="4"/>
        <v>626900</v>
      </c>
      <c r="R13" s="21">
        <f t="shared" si="5"/>
        <v>1023100</v>
      </c>
      <c r="S13" s="21">
        <f t="shared" si="6"/>
        <v>0</v>
      </c>
    </row>
    <row r="14" spans="1:19">
      <c r="A14" s="21">
        <v>12</v>
      </c>
      <c r="B14" s="22">
        <v>662</v>
      </c>
      <c r="C14" s="21" t="s">
        <v>855</v>
      </c>
      <c r="D14" s="21">
        <v>0</v>
      </c>
      <c r="E14" s="23">
        <v>2599</v>
      </c>
      <c r="F14" s="21">
        <v>0</v>
      </c>
      <c r="G14" s="21">
        <f t="shared" si="0"/>
        <v>129950</v>
      </c>
      <c r="H14" s="21">
        <v>42100</v>
      </c>
      <c r="I14" s="21">
        <v>0</v>
      </c>
      <c r="J14" s="21">
        <v>0</v>
      </c>
      <c r="K14" s="21">
        <v>0</v>
      </c>
      <c r="L14" s="21">
        <f t="shared" si="1"/>
        <v>0</v>
      </c>
      <c r="M14" s="21">
        <f t="shared" si="2"/>
        <v>87850</v>
      </c>
      <c r="N14" s="21">
        <v>0</v>
      </c>
      <c r="O14" s="21">
        <v>0</v>
      </c>
      <c r="P14" s="21">
        <f t="shared" si="3"/>
        <v>0</v>
      </c>
      <c r="Q14" s="21">
        <f t="shared" si="4"/>
        <v>0</v>
      </c>
      <c r="R14" s="21">
        <f t="shared" si="5"/>
        <v>0</v>
      </c>
      <c r="S14" s="21">
        <f t="shared" si="6"/>
        <v>87850</v>
      </c>
    </row>
    <row r="15" spans="1:19">
      <c r="A15" s="21">
        <v>13</v>
      </c>
      <c r="B15" s="22">
        <v>671</v>
      </c>
      <c r="C15" s="21" t="s">
        <v>872</v>
      </c>
      <c r="D15" s="21">
        <v>0</v>
      </c>
      <c r="E15" s="23">
        <v>2447</v>
      </c>
      <c r="F15" s="21">
        <v>0</v>
      </c>
      <c r="G15" s="21">
        <f t="shared" si="0"/>
        <v>122350</v>
      </c>
      <c r="H15" s="21">
        <v>53050</v>
      </c>
      <c r="I15" s="21">
        <v>0</v>
      </c>
      <c r="J15" s="21">
        <v>0</v>
      </c>
      <c r="K15" s="21">
        <v>0</v>
      </c>
      <c r="L15" s="21">
        <f t="shared" si="1"/>
        <v>0</v>
      </c>
      <c r="M15" s="21">
        <f t="shared" si="2"/>
        <v>69300</v>
      </c>
      <c r="N15" s="21">
        <v>0</v>
      </c>
      <c r="O15" s="21">
        <v>0</v>
      </c>
      <c r="P15" s="21">
        <f t="shared" si="3"/>
        <v>0</v>
      </c>
      <c r="Q15" s="21">
        <f t="shared" si="4"/>
        <v>0</v>
      </c>
      <c r="R15" s="21">
        <f t="shared" si="5"/>
        <v>0</v>
      </c>
      <c r="S15" s="21">
        <f t="shared" si="6"/>
        <v>69300</v>
      </c>
    </row>
    <row r="16" spans="1:19">
      <c r="A16" s="21">
        <v>14</v>
      </c>
      <c r="B16" s="22">
        <v>670</v>
      </c>
      <c r="C16" s="21" t="s">
        <v>868</v>
      </c>
      <c r="D16" s="21">
        <v>0</v>
      </c>
      <c r="E16" s="23">
        <v>14340</v>
      </c>
      <c r="F16" s="21">
        <v>0</v>
      </c>
      <c r="G16" s="21">
        <f t="shared" si="0"/>
        <v>717000</v>
      </c>
      <c r="H16" s="21">
        <v>258200</v>
      </c>
      <c r="I16" s="21">
        <v>0</v>
      </c>
      <c r="J16" s="21">
        <v>0</v>
      </c>
      <c r="K16" s="21">
        <v>0</v>
      </c>
      <c r="L16" s="21">
        <f t="shared" si="1"/>
        <v>0</v>
      </c>
      <c r="M16" s="21">
        <f t="shared" si="2"/>
        <v>458800</v>
      </c>
      <c r="N16" s="21">
        <v>0</v>
      </c>
      <c r="O16" s="21">
        <v>0</v>
      </c>
      <c r="P16" s="21">
        <f t="shared" si="3"/>
        <v>0</v>
      </c>
      <c r="Q16" s="21">
        <f t="shared" si="4"/>
        <v>0</v>
      </c>
      <c r="R16" s="21">
        <f t="shared" si="5"/>
        <v>0</v>
      </c>
      <c r="S16" s="21">
        <f t="shared" si="6"/>
        <v>458800</v>
      </c>
    </row>
    <row r="17" spans="1:19">
      <c r="A17" s="21">
        <v>15</v>
      </c>
      <c r="B17" s="22">
        <v>611</v>
      </c>
      <c r="C17" s="21" t="s">
        <v>584</v>
      </c>
      <c r="D17" s="21">
        <v>0</v>
      </c>
      <c r="E17" s="23">
        <v>1649</v>
      </c>
      <c r="F17" s="21">
        <v>0</v>
      </c>
      <c r="G17" s="21">
        <f t="shared" si="0"/>
        <v>82450</v>
      </c>
      <c r="H17" s="21">
        <v>50085</v>
      </c>
      <c r="I17" s="21">
        <v>0</v>
      </c>
      <c r="J17" s="21">
        <v>4033532</v>
      </c>
      <c r="K17" s="21">
        <v>8245</v>
      </c>
      <c r="L17" s="21">
        <f t="shared" si="1"/>
        <v>4025287</v>
      </c>
      <c r="M17" s="21">
        <f t="shared" ref="M17:M80" si="7">+G17-H17-K17</f>
        <v>24120</v>
      </c>
      <c r="N17" s="21">
        <v>0</v>
      </c>
      <c r="O17" s="21">
        <v>0</v>
      </c>
      <c r="P17" s="21">
        <f t="shared" si="3"/>
        <v>0</v>
      </c>
      <c r="Q17" s="21">
        <f t="shared" si="4"/>
        <v>0</v>
      </c>
      <c r="R17" s="21">
        <f t="shared" si="5"/>
        <v>0</v>
      </c>
      <c r="S17" s="21">
        <f t="shared" si="6"/>
        <v>24120</v>
      </c>
    </row>
    <row r="18" spans="1:19">
      <c r="A18" s="21">
        <v>16</v>
      </c>
      <c r="B18" s="22">
        <v>657</v>
      </c>
      <c r="C18" s="21" t="s">
        <v>827</v>
      </c>
      <c r="D18" s="21">
        <v>0</v>
      </c>
      <c r="E18" s="23">
        <v>5630</v>
      </c>
      <c r="F18" s="21">
        <v>0</v>
      </c>
      <c r="G18" s="21">
        <f t="shared" si="0"/>
        <v>281500</v>
      </c>
      <c r="H18" s="21">
        <v>200700</v>
      </c>
      <c r="I18" s="21">
        <v>0</v>
      </c>
      <c r="J18" s="21">
        <v>0</v>
      </c>
      <c r="K18" s="21">
        <v>0</v>
      </c>
      <c r="L18" s="21">
        <f t="shared" si="1"/>
        <v>0</v>
      </c>
      <c r="M18" s="21">
        <f t="shared" si="7"/>
        <v>80800</v>
      </c>
      <c r="N18" s="21">
        <v>0</v>
      </c>
      <c r="O18" s="21">
        <v>0</v>
      </c>
      <c r="P18" s="21">
        <f t="shared" si="3"/>
        <v>0</v>
      </c>
      <c r="Q18" s="21">
        <f t="shared" si="4"/>
        <v>0</v>
      </c>
      <c r="R18" s="21">
        <f t="shared" si="5"/>
        <v>0</v>
      </c>
      <c r="S18" s="21">
        <f t="shared" si="6"/>
        <v>80800</v>
      </c>
    </row>
    <row r="19" spans="1:19">
      <c r="A19" s="21">
        <v>17</v>
      </c>
      <c r="B19" s="22">
        <v>631</v>
      </c>
      <c r="C19" s="21" t="s">
        <v>692</v>
      </c>
      <c r="D19" s="21">
        <v>0</v>
      </c>
      <c r="E19" s="23">
        <v>94</v>
      </c>
      <c r="F19" s="21">
        <v>0</v>
      </c>
      <c r="G19" s="21">
        <f t="shared" si="0"/>
        <v>4700</v>
      </c>
      <c r="H19" s="21">
        <v>2900</v>
      </c>
      <c r="I19" s="21">
        <v>0</v>
      </c>
      <c r="J19" s="21">
        <v>0</v>
      </c>
      <c r="K19" s="21">
        <v>0</v>
      </c>
      <c r="L19" s="21">
        <f t="shared" si="1"/>
        <v>0</v>
      </c>
      <c r="M19" s="21">
        <f t="shared" si="7"/>
        <v>1800</v>
      </c>
      <c r="N19" s="21">
        <v>0</v>
      </c>
      <c r="O19" s="21">
        <v>0</v>
      </c>
      <c r="P19" s="21">
        <f t="shared" si="3"/>
        <v>0</v>
      </c>
      <c r="Q19" s="21">
        <f t="shared" si="4"/>
        <v>0</v>
      </c>
      <c r="R19" s="21">
        <f t="shared" si="5"/>
        <v>0</v>
      </c>
      <c r="S19" s="21">
        <f t="shared" si="6"/>
        <v>1800</v>
      </c>
    </row>
    <row r="20" spans="1:19">
      <c r="A20" s="21">
        <v>18</v>
      </c>
      <c r="B20" s="22">
        <v>650</v>
      </c>
      <c r="C20" s="21" t="s">
        <v>769</v>
      </c>
      <c r="D20" s="21">
        <v>0</v>
      </c>
      <c r="E20" s="23">
        <v>14984</v>
      </c>
      <c r="F20" s="21">
        <v>0</v>
      </c>
      <c r="G20" s="21">
        <f t="shared" si="0"/>
        <v>749200</v>
      </c>
      <c r="H20" s="21">
        <v>223050</v>
      </c>
      <c r="I20" s="21">
        <v>0</v>
      </c>
      <c r="J20" s="21">
        <v>0</v>
      </c>
      <c r="K20" s="21">
        <v>0</v>
      </c>
      <c r="L20" s="21">
        <f t="shared" si="1"/>
        <v>0</v>
      </c>
      <c r="M20" s="21">
        <f t="shared" si="7"/>
        <v>526150</v>
      </c>
      <c r="N20" s="21">
        <v>0</v>
      </c>
      <c r="O20" s="21">
        <v>0</v>
      </c>
      <c r="P20" s="21">
        <f t="shared" si="3"/>
        <v>0</v>
      </c>
      <c r="Q20" s="21">
        <f t="shared" si="4"/>
        <v>0</v>
      </c>
      <c r="R20" s="21">
        <f t="shared" si="5"/>
        <v>0</v>
      </c>
      <c r="S20" s="21">
        <f t="shared" si="6"/>
        <v>526150</v>
      </c>
    </row>
    <row r="21" spans="1:19">
      <c r="A21" s="21">
        <v>19</v>
      </c>
      <c r="B21" s="22">
        <v>632</v>
      </c>
      <c r="C21" s="21" t="s">
        <v>696</v>
      </c>
      <c r="D21" s="21">
        <v>0</v>
      </c>
      <c r="E21" s="23">
        <v>2634</v>
      </c>
      <c r="F21" s="21">
        <v>1</v>
      </c>
      <c r="G21" s="21">
        <f t="shared" si="0"/>
        <v>131677</v>
      </c>
      <c r="H21" s="21">
        <v>0</v>
      </c>
      <c r="I21" s="21">
        <v>0</v>
      </c>
      <c r="J21" s="21">
        <v>0</v>
      </c>
      <c r="K21" s="21">
        <v>0</v>
      </c>
      <c r="L21" s="21">
        <f t="shared" si="1"/>
        <v>0</v>
      </c>
      <c r="M21" s="21">
        <f t="shared" si="7"/>
        <v>131677</v>
      </c>
      <c r="N21" s="21">
        <v>0</v>
      </c>
      <c r="O21" s="21">
        <v>0</v>
      </c>
      <c r="P21" s="21">
        <f t="shared" si="3"/>
        <v>0</v>
      </c>
      <c r="Q21" s="21">
        <f t="shared" si="4"/>
        <v>0</v>
      </c>
      <c r="R21" s="21">
        <f t="shared" si="5"/>
        <v>0</v>
      </c>
      <c r="S21" s="21">
        <f t="shared" si="6"/>
        <v>131677</v>
      </c>
    </row>
    <row r="22" spans="1:19">
      <c r="A22" s="21">
        <v>20</v>
      </c>
      <c r="B22" s="22">
        <v>135</v>
      </c>
      <c r="C22" s="21" t="s">
        <v>261</v>
      </c>
      <c r="D22" s="21">
        <v>0</v>
      </c>
      <c r="E22" s="23">
        <v>451</v>
      </c>
      <c r="F22" s="21">
        <v>36</v>
      </c>
      <c r="G22" s="21">
        <f t="shared" si="0"/>
        <v>21722</v>
      </c>
      <c r="H22" s="21">
        <v>6356</v>
      </c>
      <c r="I22" s="21">
        <v>0</v>
      </c>
      <c r="J22" s="21">
        <v>56480</v>
      </c>
      <c r="K22" s="21">
        <v>2172</v>
      </c>
      <c r="L22" s="21">
        <f t="shared" si="1"/>
        <v>54308</v>
      </c>
      <c r="M22" s="21">
        <f t="shared" si="7"/>
        <v>13194</v>
      </c>
      <c r="N22" s="21">
        <v>0</v>
      </c>
      <c r="O22" s="21">
        <v>0</v>
      </c>
      <c r="P22" s="21">
        <f t="shared" si="3"/>
        <v>0</v>
      </c>
      <c r="Q22" s="21">
        <f t="shared" si="4"/>
        <v>0</v>
      </c>
      <c r="R22" s="21">
        <f t="shared" si="5"/>
        <v>0</v>
      </c>
      <c r="S22" s="21">
        <f t="shared" si="6"/>
        <v>13194</v>
      </c>
    </row>
    <row r="23" spans="1:19">
      <c r="A23" s="21">
        <v>21</v>
      </c>
      <c r="B23" s="22">
        <v>212</v>
      </c>
      <c r="C23" s="21" t="s">
        <v>447</v>
      </c>
      <c r="D23" s="21">
        <v>0</v>
      </c>
      <c r="E23" s="23">
        <v>2662</v>
      </c>
      <c r="F23" s="21">
        <v>0</v>
      </c>
      <c r="G23" s="21">
        <f t="shared" si="0"/>
        <v>133100</v>
      </c>
      <c r="H23" s="21">
        <v>45850</v>
      </c>
      <c r="I23" s="21">
        <v>0</v>
      </c>
      <c r="J23" s="21">
        <v>0</v>
      </c>
      <c r="K23" s="21">
        <v>0</v>
      </c>
      <c r="L23" s="21">
        <f t="shared" si="1"/>
        <v>0</v>
      </c>
      <c r="M23" s="21">
        <f t="shared" si="7"/>
        <v>87250</v>
      </c>
      <c r="N23" s="21">
        <v>0</v>
      </c>
      <c r="O23" s="21">
        <v>0</v>
      </c>
      <c r="P23" s="21">
        <f t="shared" si="3"/>
        <v>0</v>
      </c>
      <c r="Q23" s="21">
        <f t="shared" si="4"/>
        <v>0</v>
      </c>
      <c r="R23" s="21">
        <f t="shared" si="5"/>
        <v>0</v>
      </c>
      <c r="S23" s="21">
        <f t="shared" si="6"/>
        <v>87250</v>
      </c>
    </row>
    <row r="24" spans="1:19">
      <c r="A24" s="21">
        <v>22</v>
      </c>
      <c r="B24" s="22">
        <v>604</v>
      </c>
      <c r="C24" s="21" t="s">
        <v>552</v>
      </c>
      <c r="D24" s="21">
        <v>0</v>
      </c>
      <c r="E24" s="23">
        <v>4509</v>
      </c>
      <c r="F24" s="21">
        <v>0</v>
      </c>
      <c r="G24" s="21">
        <f t="shared" si="0"/>
        <v>225450</v>
      </c>
      <c r="H24" s="21">
        <v>100800</v>
      </c>
      <c r="I24" s="21">
        <v>0</v>
      </c>
      <c r="J24" s="21">
        <v>0</v>
      </c>
      <c r="K24" s="21">
        <v>0</v>
      </c>
      <c r="L24" s="21">
        <f t="shared" si="1"/>
        <v>0</v>
      </c>
      <c r="M24" s="21">
        <f t="shared" si="7"/>
        <v>124650</v>
      </c>
      <c r="N24" s="21">
        <v>0</v>
      </c>
      <c r="O24" s="21">
        <v>0</v>
      </c>
      <c r="P24" s="21">
        <f t="shared" si="3"/>
        <v>0</v>
      </c>
      <c r="Q24" s="21">
        <f t="shared" si="4"/>
        <v>0</v>
      </c>
      <c r="R24" s="21">
        <f t="shared" si="5"/>
        <v>0</v>
      </c>
      <c r="S24" s="21">
        <f t="shared" si="6"/>
        <v>124650</v>
      </c>
    </row>
    <row r="25" spans="1:19">
      <c r="A25" s="21">
        <v>23</v>
      </c>
      <c r="B25" s="22">
        <v>206</v>
      </c>
      <c r="C25" s="21" t="s">
        <v>406</v>
      </c>
      <c r="D25" s="21">
        <v>0</v>
      </c>
      <c r="E25" s="23">
        <v>1230995</v>
      </c>
      <c r="F25" s="21">
        <v>29356</v>
      </c>
      <c r="G25" s="21">
        <f t="shared" si="0"/>
        <v>60874562</v>
      </c>
      <c r="H25" s="21">
        <v>25234669</v>
      </c>
      <c r="I25" s="21">
        <v>0</v>
      </c>
      <c r="J25" s="21">
        <v>0</v>
      </c>
      <c r="K25" s="21">
        <v>0</v>
      </c>
      <c r="L25" s="21">
        <f t="shared" si="1"/>
        <v>0</v>
      </c>
      <c r="M25" s="21">
        <f t="shared" si="7"/>
        <v>35639893</v>
      </c>
      <c r="N25" s="21">
        <v>0</v>
      </c>
      <c r="O25" s="21">
        <v>16050000</v>
      </c>
      <c r="P25" s="21">
        <f t="shared" si="3"/>
        <v>16050000</v>
      </c>
      <c r="Q25" s="21">
        <f t="shared" si="4"/>
        <v>16050000</v>
      </c>
      <c r="R25" s="21">
        <f t="shared" si="5"/>
        <v>0</v>
      </c>
      <c r="S25" s="21">
        <f t="shared" si="6"/>
        <v>19589893</v>
      </c>
    </row>
    <row r="26" spans="1:19">
      <c r="A26" s="21">
        <v>24</v>
      </c>
      <c r="B26" s="22">
        <v>151</v>
      </c>
      <c r="C26" s="21" t="s">
        <v>309</v>
      </c>
      <c r="D26" s="21">
        <v>0</v>
      </c>
      <c r="E26" s="23">
        <v>251</v>
      </c>
      <c r="F26" s="21">
        <v>0</v>
      </c>
      <c r="G26" s="21">
        <f t="shared" si="0"/>
        <v>12550</v>
      </c>
      <c r="H26" s="21">
        <v>0</v>
      </c>
      <c r="I26" s="21">
        <v>0</v>
      </c>
      <c r="J26" s="21">
        <v>0</v>
      </c>
      <c r="K26" s="21">
        <v>0</v>
      </c>
      <c r="L26" s="21">
        <f t="shared" si="1"/>
        <v>0</v>
      </c>
      <c r="M26" s="21">
        <f t="shared" si="7"/>
        <v>12550</v>
      </c>
      <c r="N26" s="21">
        <v>0</v>
      </c>
      <c r="O26" s="21">
        <v>0</v>
      </c>
      <c r="P26" s="21">
        <f t="shared" si="3"/>
        <v>0</v>
      </c>
      <c r="Q26" s="21">
        <f t="shared" si="4"/>
        <v>0</v>
      </c>
      <c r="R26" s="21">
        <f t="shared" si="5"/>
        <v>0</v>
      </c>
      <c r="S26" s="21">
        <f t="shared" si="6"/>
        <v>12550</v>
      </c>
    </row>
    <row r="27" spans="1:19">
      <c r="A27" s="21">
        <v>25</v>
      </c>
      <c r="B27" s="22">
        <v>164</v>
      </c>
      <c r="C27" s="21" t="s">
        <v>388</v>
      </c>
      <c r="D27" s="21">
        <v>0</v>
      </c>
      <c r="E27" s="23">
        <v>702</v>
      </c>
      <c r="F27" s="21">
        <v>0</v>
      </c>
      <c r="G27" s="21">
        <f t="shared" si="0"/>
        <v>35100</v>
      </c>
      <c r="H27" s="21">
        <v>3900</v>
      </c>
      <c r="I27" s="21">
        <v>0</v>
      </c>
      <c r="J27" s="21">
        <v>0</v>
      </c>
      <c r="K27" s="21">
        <v>0</v>
      </c>
      <c r="L27" s="21">
        <f t="shared" ref="L27:L90" si="8">+J27-K27</f>
        <v>0</v>
      </c>
      <c r="M27" s="21">
        <f t="shared" si="7"/>
        <v>31200</v>
      </c>
      <c r="N27" s="21">
        <v>0</v>
      </c>
      <c r="O27" s="21">
        <v>0</v>
      </c>
      <c r="P27" s="21">
        <f t="shared" si="3"/>
        <v>0</v>
      </c>
      <c r="Q27" s="21">
        <f t="shared" si="4"/>
        <v>0</v>
      </c>
      <c r="R27" s="21">
        <f t="shared" si="5"/>
        <v>0</v>
      </c>
      <c r="S27" s="21">
        <f t="shared" si="6"/>
        <v>31200</v>
      </c>
    </row>
    <row r="28" spans="1:19">
      <c r="A28" s="21">
        <v>26</v>
      </c>
      <c r="B28" s="22">
        <v>154</v>
      </c>
      <c r="C28" s="21" t="s">
        <v>321</v>
      </c>
      <c r="D28" s="21">
        <v>0</v>
      </c>
      <c r="E28" s="23">
        <v>294</v>
      </c>
      <c r="F28" s="21">
        <v>0</v>
      </c>
      <c r="G28" s="21">
        <f t="shared" si="0"/>
        <v>14700</v>
      </c>
      <c r="H28" s="21">
        <v>3000</v>
      </c>
      <c r="I28" s="21">
        <v>0</v>
      </c>
      <c r="J28" s="21">
        <v>0</v>
      </c>
      <c r="K28" s="21">
        <v>0</v>
      </c>
      <c r="L28" s="21">
        <f t="shared" si="8"/>
        <v>0</v>
      </c>
      <c r="M28" s="21">
        <f t="shared" si="7"/>
        <v>11700</v>
      </c>
      <c r="N28" s="21">
        <v>0</v>
      </c>
      <c r="O28" s="21">
        <v>0</v>
      </c>
      <c r="P28" s="21">
        <f t="shared" si="3"/>
        <v>0</v>
      </c>
      <c r="Q28" s="21">
        <f t="shared" si="4"/>
        <v>0</v>
      </c>
      <c r="R28" s="21">
        <f t="shared" si="5"/>
        <v>0</v>
      </c>
      <c r="S28" s="21">
        <f t="shared" si="6"/>
        <v>11700</v>
      </c>
    </row>
    <row r="29" spans="1:19">
      <c r="A29" s="21">
        <v>27</v>
      </c>
      <c r="B29" s="22">
        <v>158</v>
      </c>
      <c r="C29" s="21" t="s">
        <v>349</v>
      </c>
      <c r="D29" s="21">
        <v>0</v>
      </c>
      <c r="E29" s="23">
        <v>29</v>
      </c>
      <c r="F29" s="21">
        <v>0</v>
      </c>
      <c r="G29" s="21">
        <f t="shared" si="0"/>
        <v>1450</v>
      </c>
      <c r="H29" s="21">
        <v>0</v>
      </c>
      <c r="I29" s="21">
        <v>0</v>
      </c>
      <c r="J29" s="21">
        <v>0</v>
      </c>
      <c r="K29" s="21">
        <v>0</v>
      </c>
      <c r="L29" s="21">
        <f t="shared" si="8"/>
        <v>0</v>
      </c>
      <c r="M29" s="21">
        <f t="shared" si="7"/>
        <v>1450</v>
      </c>
      <c r="N29" s="21">
        <v>0</v>
      </c>
      <c r="O29" s="21">
        <v>0</v>
      </c>
      <c r="P29" s="21">
        <f t="shared" si="3"/>
        <v>0</v>
      </c>
      <c r="Q29" s="21">
        <f t="shared" si="4"/>
        <v>0</v>
      </c>
      <c r="R29" s="21">
        <f t="shared" si="5"/>
        <v>0</v>
      </c>
      <c r="S29" s="21">
        <f t="shared" si="6"/>
        <v>1450</v>
      </c>
    </row>
    <row r="30" spans="1:19">
      <c r="A30" s="21">
        <v>28</v>
      </c>
      <c r="B30" s="22">
        <v>147</v>
      </c>
      <c r="C30" s="21" t="s">
        <v>291</v>
      </c>
      <c r="D30" s="21">
        <v>0</v>
      </c>
      <c r="E30" s="23">
        <v>442</v>
      </c>
      <c r="F30" s="21">
        <v>0</v>
      </c>
      <c r="G30" s="21">
        <f t="shared" si="0"/>
        <v>22100</v>
      </c>
      <c r="H30" s="21">
        <v>0</v>
      </c>
      <c r="I30" s="21">
        <v>0</v>
      </c>
      <c r="J30" s="21">
        <v>0</v>
      </c>
      <c r="K30" s="21">
        <v>0</v>
      </c>
      <c r="L30" s="21">
        <f t="shared" si="8"/>
        <v>0</v>
      </c>
      <c r="M30" s="21">
        <f t="shared" si="7"/>
        <v>22100</v>
      </c>
      <c r="N30" s="21">
        <v>0</v>
      </c>
      <c r="O30" s="21">
        <v>0</v>
      </c>
      <c r="P30" s="21">
        <f t="shared" si="3"/>
        <v>0</v>
      </c>
      <c r="Q30" s="21">
        <f t="shared" si="4"/>
        <v>0</v>
      </c>
      <c r="R30" s="21">
        <f t="shared" si="5"/>
        <v>0</v>
      </c>
      <c r="S30" s="21">
        <f t="shared" si="6"/>
        <v>22100</v>
      </c>
    </row>
    <row r="31" spans="1:19">
      <c r="A31" s="21">
        <v>29</v>
      </c>
      <c r="B31" s="22">
        <v>156</v>
      </c>
      <c r="C31" s="21" t="s">
        <v>341</v>
      </c>
      <c r="D31" s="21">
        <v>0</v>
      </c>
      <c r="E31" s="23">
        <v>316</v>
      </c>
      <c r="F31" s="21">
        <v>0</v>
      </c>
      <c r="G31" s="21">
        <f t="shared" si="0"/>
        <v>15800</v>
      </c>
      <c r="H31" s="21">
        <v>0</v>
      </c>
      <c r="I31" s="21">
        <v>0</v>
      </c>
      <c r="J31" s="21">
        <v>0</v>
      </c>
      <c r="K31" s="21">
        <v>0</v>
      </c>
      <c r="L31" s="21">
        <f t="shared" si="8"/>
        <v>0</v>
      </c>
      <c r="M31" s="21">
        <f t="shared" si="7"/>
        <v>15800</v>
      </c>
      <c r="N31" s="21">
        <v>0</v>
      </c>
      <c r="O31" s="21">
        <v>0</v>
      </c>
      <c r="P31" s="21">
        <f t="shared" si="3"/>
        <v>0</v>
      </c>
      <c r="Q31" s="21">
        <f t="shared" si="4"/>
        <v>0</v>
      </c>
      <c r="R31" s="21">
        <f t="shared" si="5"/>
        <v>0</v>
      </c>
      <c r="S31" s="21">
        <f t="shared" si="6"/>
        <v>15800</v>
      </c>
    </row>
    <row r="32" spans="1:19">
      <c r="A32" s="21">
        <v>30</v>
      </c>
      <c r="B32" s="22">
        <v>149</v>
      </c>
      <c r="C32" s="21" t="s">
        <v>299</v>
      </c>
      <c r="D32" s="21">
        <v>0</v>
      </c>
      <c r="E32" s="23">
        <v>2205</v>
      </c>
      <c r="F32" s="21">
        <v>0</v>
      </c>
      <c r="G32" s="21">
        <f t="shared" si="0"/>
        <v>110250</v>
      </c>
      <c r="H32" s="21">
        <v>0</v>
      </c>
      <c r="I32" s="21">
        <v>0</v>
      </c>
      <c r="J32" s="21">
        <v>0</v>
      </c>
      <c r="K32" s="21">
        <v>0</v>
      </c>
      <c r="L32" s="21">
        <f t="shared" si="8"/>
        <v>0</v>
      </c>
      <c r="M32" s="21">
        <f t="shared" si="7"/>
        <v>110250</v>
      </c>
      <c r="N32" s="21">
        <v>0</v>
      </c>
      <c r="O32" s="21">
        <v>50000</v>
      </c>
      <c r="P32" s="21">
        <f t="shared" si="3"/>
        <v>50000</v>
      </c>
      <c r="Q32" s="21">
        <f t="shared" si="4"/>
        <v>50000</v>
      </c>
      <c r="R32" s="21">
        <f t="shared" si="5"/>
        <v>0</v>
      </c>
      <c r="S32" s="21">
        <f t="shared" si="6"/>
        <v>60250</v>
      </c>
    </row>
    <row r="33" spans="1:19">
      <c r="A33" s="21">
        <v>31</v>
      </c>
      <c r="B33" s="22">
        <v>160</v>
      </c>
      <c r="C33" s="21" t="s">
        <v>357</v>
      </c>
      <c r="D33" s="21">
        <v>0</v>
      </c>
      <c r="E33" s="23">
        <v>218</v>
      </c>
      <c r="F33" s="21">
        <v>0</v>
      </c>
      <c r="G33" s="21">
        <f t="shared" si="0"/>
        <v>10900</v>
      </c>
      <c r="H33" s="21">
        <v>3300</v>
      </c>
      <c r="I33" s="21">
        <v>0</v>
      </c>
      <c r="J33" s="21">
        <v>0</v>
      </c>
      <c r="K33" s="21">
        <v>0</v>
      </c>
      <c r="L33" s="21">
        <f t="shared" si="8"/>
        <v>0</v>
      </c>
      <c r="M33" s="21">
        <f t="shared" si="7"/>
        <v>7600</v>
      </c>
      <c r="N33" s="21">
        <v>0</v>
      </c>
      <c r="O33" s="21">
        <v>0</v>
      </c>
      <c r="P33" s="21">
        <f t="shared" si="3"/>
        <v>0</v>
      </c>
      <c r="Q33" s="21">
        <f t="shared" si="4"/>
        <v>0</v>
      </c>
      <c r="R33" s="21">
        <f t="shared" si="5"/>
        <v>0</v>
      </c>
      <c r="S33" s="21">
        <f t="shared" si="6"/>
        <v>7600</v>
      </c>
    </row>
    <row r="34" spans="1:19">
      <c r="A34" s="21">
        <v>32</v>
      </c>
      <c r="B34" s="22">
        <v>165</v>
      </c>
      <c r="C34" s="21" t="s">
        <v>392</v>
      </c>
      <c r="D34" s="21">
        <v>0</v>
      </c>
      <c r="E34" s="23">
        <v>347</v>
      </c>
      <c r="F34" s="21">
        <v>0</v>
      </c>
      <c r="G34" s="21">
        <f t="shared" si="0"/>
        <v>17350</v>
      </c>
      <c r="H34" s="21">
        <v>1250</v>
      </c>
      <c r="I34" s="21">
        <v>0</v>
      </c>
      <c r="J34" s="21">
        <v>0</v>
      </c>
      <c r="K34" s="21">
        <v>0</v>
      </c>
      <c r="L34" s="21">
        <f t="shared" si="8"/>
        <v>0</v>
      </c>
      <c r="M34" s="21">
        <f t="shared" si="7"/>
        <v>16100</v>
      </c>
      <c r="N34" s="21">
        <v>0</v>
      </c>
      <c r="O34" s="21">
        <v>0</v>
      </c>
      <c r="P34" s="21">
        <f t="shared" si="3"/>
        <v>0</v>
      </c>
      <c r="Q34" s="21">
        <f t="shared" si="4"/>
        <v>0</v>
      </c>
      <c r="R34" s="21">
        <f t="shared" si="5"/>
        <v>0</v>
      </c>
      <c r="S34" s="21">
        <f t="shared" si="6"/>
        <v>16100</v>
      </c>
    </row>
    <row r="35" spans="1:19">
      <c r="A35" s="21">
        <v>33</v>
      </c>
      <c r="B35" s="22">
        <v>159</v>
      </c>
      <c r="C35" s="21" t="s">
        <v>353</v>
      </c>
      <c r="D35" s="21">
        <v>0</v>
      </c>
      <c r="E35" s="23">
        <v>236</v>
      </c>
      <c r="F35" s="21">
        <v>0</v>
      </c>
      <c r="G35" s="21">
        <f t="shared" si="0"/>
        <v>11800</v>
      </c>
      <c r="H35" s="21">
        <v>0</v>
      </c>
      <c r="I35" s="21">
        <v>0</v>
      </c>
      <c r="J35" s="21">
        <v>0</v>
      </c>
      <c r="K35" s="21">
        <v>0</v>
      </c>
      <c r="L35" s="21">
        <f t="shared" si="8"/>
        <v>0</v>
      </c>
      <c r="M35" s="21">
        <f t="shared" si="7"/>
        <v>11800</v>
      </c>
      <c r="N35" s="21">
        <v>0</v>
      </c>
      <c r="O35" s="21">
        <v>0</v>
      </c>
      <c r="P35" s="21">
        <f t="shared" si="3"/>
        <v>0</v>
      </c>
      <c r="Q35" s="21">
        <f t="shared" si="4"/>
        <v>0</v>
      </c>
      <c r="R35" s="21">
        <f t="shared" si="5"/>
        <v>0</v>
      </c>
      <c r="S35" s="21">
        <f t="shared" si="6"/>
        <v>11800</v>
      </c>
    </row>
    <row r="36" spans="1:19">
      <c r="A36" s="21">
        <v>34</v>
      </c>
      <c r="B36" s="22">
        <v>150</v>
      </c>
      <c r="C36" s="21" t="s">
        <v>305</v>
      </c>
      <c r="D36" s="21">
        <v>0</v>
      </c>
      <c r="E36" s="23">
        <v>57</v>
      </c>
      <c r="F36" s="21">
        <v>0</v>
      </c>
      <c r="G36" s="21">
        <f t="shared" si="0"/>
        <v>2850</v>
      </c>
      <c r="H36" s="21">
        <v>0</v>
      </c>
      <c r="I36" s="21">
        <v>0</v>
      </c>
      <c r="J36" s="21">
        <v>0</v>
      </c>
      <c r="K36" s="21">
        <v>0</v>
      </c>
      <c r="L36" s="21">
        <f t="shared" si="8"/>
        <v>0</v>
      </c>
      <c r="M36" s="21">
        <f t="shared" si="7"/>
        <v>2850</v>
      </c>
      <c r="N36" s="21">
        <v>0</v>
      </c>
      <c r="O36" s="21">
        <v>0</v>
      </c>
      <c r="P36" s="21">
        <f t="shared" si="3"/>
        <v>0</v>
      </c>
      <c r="Q36" s="21">
        <f t="shared" si="4"/>
        <v>0</v>
      </c>
      <c r="R36" s="21">
        <f t="shared" si="5"/>
        <v>0</v>
      </c>
      <c r="S36" s="21">
        <f t="shared" si="6"/>
        <v>2850</v>
      </c>
    </row>
    <row r="37" spans="1:19">
      <c r="A37" s="21">
        <v>35</v>
      </c>
      <c r="B37" s="22">
        <v>162</v>
      </c>
      <c r="C37" s="21" t="s">
        <v>369</v>
      </c>
      <c r="D37" s="21">
        <v>0</v>
      </c>
      <c r="E37" s="23">
        <v>521</v>
      </c>
      <c r="F37" s="21">
        <v>0</v>
      </c>
      <c r="G37" s="21">
        <f t="shared" si="0"/>
        <v>26050</v>
      </c>
      <c r="H37" s="21">
        <v>10950</v>
      </c>
      <c r="I37" s="21">
        <v>0</v>
      </c>
      <c r="J37" s="21">
        <v>0</v>
      </c>
      <c r="K37" s="21">
        <v>0</v>
      </c>
      <c r="L37" s="21">
        <f t="shared" si="8"/>
        <v>0</v>
      </c>
      <c r="M37" s="21">
        <f t="shared" si="7"/>
        <v>15100</v>
      </c>
      <c r="N37" s="21">
        <v>0</v>
      </c>
      <c r="O37" s="21">
        <v>0</v>
      </c>
      <c r="P37" s="21">
        <f t="shared" si="3"/>
        <v>0</v>
      </c>
      <c r="Q37" s="21">
        <f t="shared" si="4"/>
        <v>0</v>
      </c>
      <c r="R37" s="21">
        <f t="shared" si="5"/>
        <v>0</v>
      </c>
      <c r="S37" s="21">
        <f t="shared" si="6"/>
        <v>15100</v>
      </c>
    </row>
    <row r="38" spans="1:19">
      <c r="A38" s="21">
        <v>36</v>
      </c>
      <c r="B38" s="22">
        <v>148</v>
      </c>
      <c r="C38" s="21" t="s">
        <v>295</v>
      </c>
      <c r="D38" s="21">
        <v>0</v>
      </c>
      <c r="E38" s="23">
        <v>1453</v>
      </c>
      <c r="F38" s="21">
        <v>0</v>
      </c>
      <c r="G38" s="21">
        <f t="shared" si="0"/>
        <v>72650</v>
      </c>
      <c r="H38" s="21">
        <v>0</v>
      </c>
      <c r="I38" s="21">
        <v>0</v>
      </c>
      <c r="J38" s="21">
        <v>0</v>
      </c>
      <c r="K38" s="21">
        <v>0</v>
      </c>
      <c r="L38" s="21">
        <f t="shared" si="8"/>
        <v>0</v>
      </c>
      <c r="M38" s="21">
        <f t="shared" si="7"/>
        <v>72650</v>
      </c>
      <c r="N38" s="21">
        <v>0</v>
      </c>
      <c r="O38" s="21">
        <v>50000</v>
      </c>
      <c r="P38" s="21">
        <f t="shared" si="3"/>
        <v>50000</v>
      </c>
      <c r="Q38" s="21">
        <f t="shared" si="4"/>
        <v>50000</v>
      </c>
      <c r="R38" s="21">
        <f t="shared" si="5"/>
        <v>0</v>
      </c>
      <c r="S38" s="21">
        <f t="shared" si="6"/>
        <v>22650</v>
      </c>
    </row>
    <row r="39" spans="1:19">
      <c r="A39" s="21">
        <v>37</v>
      </c>
      <c r="B39" s="22">
        <v>155</v>
      </c>
      <c r="C39" s="21" t="s">
        <v>325</v>
      </c>
      <c r="D39" s="21">
        <v>0</v>
      </c>
      <c r="E39" s="23">
        <v>101</v>
      </c>
      <c r="F39" s="21">
        <v>0</v>
      </c>
      <c r="G39" s="21">
        <f t="shared" si="0"/>
        <v>5050</v>
      </c>
      <c r="H39" s="21">
        <v>1900</v>
      </c>
      <c r="I39" s="21">
        <v>0</v>
      </c>
      <c r="J39" s="21">
        <v>0</v>
      </c>
      <c r="K39" s="21">
        <v>0</v>
      </c>
      <c r="L39" s="21">
        <f t="shared" si="8"/>
        <v>0</v>
      </c>
      <c r="M39" s="21">
        <f t="shared" si="7"/>
        <v>3150</v>
      </c>
      <c r="N39" s="21">
        <v>0</v>
      </c>
      <c r="O39" s="21">
        <v>0</v>
      </c>
      <c r="P39" s="21">
        <f t="shared" si="3"/>
        <v>0</v>
      </c>
      <c r="Q39" s="21">
        <f t="shared" si="4"/>
        <v>0</v>
      </c>
      <c r="R39" s="21">
        <f t="shared" si="5"/>
        <v>0</v>
      </c>
      <c r="S39" s="21">
        <f t="shared" si="6"/>
        <v>3150</v>
      </c>
    </row>
    <row r="40" spans="1:19">
      <c r="A40" s="21">
        <v>38</v>
      </c>
      <c r="B40" s="22">
        <v>157</v>
      </c>
      <c r="C40" s="21" t="s">
        <v>345</v>
      </c>
      <c r="D40" s="21">
        <v>0</v>
      </c>
      <c r="E40" s="23">
        <v>159</v>
      </c>
      <c r="F40" s="21">
        <v>0</v>
      </c>
      <c r="G40" s="21">
        <f t="shared" si="0"/>
        <v>7950</v>
      </c>
      <c r="H40" s="21">
        <v>1300</v>
      </c>
      <c r="I40" s="21">
        <v>0</v>
      </c>
      <c r="J40" s="21">
        <v>0</v>
      </c>
      <c r="K40" s="21">
        <v>0</v>
      </c>
      <c r="L40" s="21">
        <f t="shared" si="8"/>
        <v>0</v>
      </c>
      <c r="M40" s="21">
        <f t="shared" si="7"/>
        <v>6650</v>
      </c>
      <c r="N40" s="21">
        <v>0</v>
      </c>
      <c r="O40" s="21">
        <v>0</v>
      </c>
      <c r="P40" s="21">
        <f t="shared" si="3"/>
        <v>0</v>
      </c>
      <c r="Q40" s="21">
        <f t="shared" si="4"/>
        <v>0</v>
      </c>
      <c r="R40" s="21">
        <f t="shared" si="5"/>
        <v>0</v>
      </c>
      <c r="S40" s="21">
        <f t="shared" si="6"/>
        <v>6650</v>
      </c>
    </row>
    <row r="41" spans="1:19">
      <c r="A41" s="21">
        <v>39</v>
      </c>
      <c r="B41" s="22">
        <v>153</v>
      </c>
      <c r="C41" s="21" t="s">
        <v>317</v>
      </c>
      <c r="D41" s="21">
        <v>0</v>
      </c>
      <c r="E41" s="23">
        <v>1267</v>
      </c>
      <c r="F41" s="21">
        <v>0</v>
      </c>
      <c r="G41" s="21">
        <f t="shared" si="0"/>
        <v>63350</v>
      </c>
      <c r="H41" s="21">
        <v>10600</v>
      </c>
      <c r="I41" s="21">
        <v>0</v>
      </c>
      <c r="J41" s="21">
        <v>0</v>
      </c>
      <c r="K41" s="21">
        <v>0</v>
      </c>
      <c r="L41" s="21">
        <f t="shared" si="8"/>
        <v>0</v>
      </c>
      <c r="M41" s="21">
        <f t="shared" si="7"/>
        <v>52750</v>
      </c>
      <c r="N41" s="21">
        <v>0</v>
      </c>
      <c r="O41" s="21">
        <v>0</v>
      </c>
      <c r="P41" s="21">
        <f t="shared" si="3"/>
        <v>0</v>
      </c>
      <c r="Q41" s="21">
        <f t="shared" si="4"/>
        <v>0</v>
      </c>
      <c r="R41" s="21">
        <f t="shared" si="5"/>
        <v>0</v>
      </c>
      <c r="S41" s="21">
        <f t="shared" si="6"/>
        <v>52750</v>
      </c>
    </row>
    <row r="42" spans="1:19">
      <c r="A42" s="21">
        <v>40</v>
      </c>
      <c r="B42" s="22">
        <v>146</v>
      </c>
      <c r="C42" s="21" t="s">
        <v>287</v>
      </c>
      <c r="D42" s="21">
        <v>0</v>
      </c>
      <c r="E42" s="23">
        <v>972</v>
      </c>
      <c r="F42" s="21">
        <v>0</v>
      </c>
      <c r="G42" s="21">
        <f t="shared" si="0"/>
        <v>48600</v>
      </c>
      <c r="H42" s="21">
        <v>0</v>
      </c>
      <c r="I42" s="21">
        <v>0</v>
      </c>
      <c r="J42" s="21">
        <v>0</v>
      </c>
      <c r="K42" s="21">
        <v>0</v>
      </c>
      <c r="L42" s="21">
        <f t="shared" si="8"/>
        <v>0</v>
      </c>
      <c r="M42" s="21">
        <f t="shared" si="7"/>
        <v>48600</v>
      </c>
      <c r="N42" s="21">
        <v>0</v>
      </c>
      <c r="O42" s="21">
        <v>0</v>
      </c>
      <c r="P42" s="21">
        <f t="shared" si="3"/>
        <v>0</v>
      </c>
      <c r="Q42" s="21">
        <f t="shared" si="4"/>
        <v>0</v>
      </c>
      <c r="R42" s="21">
        <f t="shared" si="5"/>
        <v>0</v>
      </c>
      <c r="S42" s="21">
        <f t="shared" si="6"/>
        <v>48600</v>
      </c>
    </row>
    <row r="43" spans="1:19">
      <c r="A43" s="21">
        <v>41</v>
      </c>
      <c r="B43" s="22">
        <v>633</v>
      </c>
      <c r="C43" s="21" t="s">
        <v>700</v>
      </c>
      <c r="D43" s="21">
        <v>0</v>
      </c>
      <c r="E43" s="23">
        <v>833</v>
      </c>
      <c r="F43" s="21">
        <v>0</v>
      </c>
      <c r="G43" s="21">
        <f t="shared" si="0"/>
        <v>41650</v>
      </c>
      <c r="H43" s="21">
        <v>19300</v>
      </c>
      <c r="I43" s="21">
        <v>0</v>
      </c>
      <c r="J43" s="21">
        <v>0</v>
      </c>
      <c r="K43" s="21">
        <v>0</v>
      </c>
      <c r="L43" s="21">
        <f t="shared" si="8"/>
        <v>0</v>
      </c>
      <c r="M43" s="21">
        <f t="shared" si="7"/>
        <v>22350</v>
      </c>
      <c r="N43" s="21">
        <v>0</v>
      </c>
      <c r="O43" s="21">
        <v>0</v>
      </c>
      <c r="P43" s="21">
        <f t="shared" si="3"/>
        <v>0</v>
      </c>
      <c r="Q43" s="21">
        <f t="shared" si="4"/>
        <v>0</v>
      </c>
      <c r="R43" s="21">
        <f t="shared" si="5"/>
        <v>0</v>
      </c>
      <c r="S43" s="21">
        <f t="shared" si="6"/>
        <v>22350</v>
      </c>
    </row>
    <row r="44" spans="1:19">
      <c r="A44" s="21">
        <v>42</v>
      </c>
      <c r="B44" s="22">
        <v>812</v>
      </c>
      <c r="C44" s="21" t="s">
        <v>909</v>
      </c>
      <c r="D44" s="21">
        <v>0</v>
      </c>
      <c r="E44" s="23">
        <v>230</v>
      </c>
      <c r="F44" s="21">
        <v>0</v>
      </c>
      <c r="G44" s="21">
        <f t="shared" si="0"/>
        <v>11500</v>
      </c>
      <c r="H44" s="21">
        <v>100</v>
      </c>
      <c r="I44" s="21">
        <v>-400</v>
      </c>
      <c r="J44" s="21">
        <v>0</v>
      </c>
      <c r="K44" s="21">
        <v>0</v>
      </c>
      <c r="L44" s="21">
        <f t="shared" si="8"/>
        <v>0</v>
      </c>
      <c r="M44" s="21">
        <f>+G44-H44-K44-I44</f>
        <v>11800</v>
      </c>
      <c r="N44" s="21">
        <v>0</v>
      </c>
      <c r="O44" s="21">
        <v>0</v>
      </c>
      <c r="P44" s="21">
        <f t="shared" si="3"/>
        <v>0</v>
      </c>
      <c r="Q44" s="21">
        <f t="shared" si="4"/>
        <v>0</v>
      </c>
      <c r="R44" s="21">
        <f t="shared" si="5"/>
        <v>0</v>
      </c>
      <c r="S44" s="21">
        <f t="shared" si="6"/>
        <v>11800</v>
      </c>
    </row>
    <row r="45" spans="1:19">
      <c r="A45" s="21">
        <v>43</v>
      </c>
      <c r="B45" s="22">
        <v>618</v>
      </c>
      <c r="C45" s="21" t="s">
        <v>596</v>
      </c>
      <c r="D45" s="21">
        <v>0</v>
      </c>
      <c r="E45" s="23">
        <v>157248</v>
      </c>
      <c r="F45" s="21">
        <v>15993</v>
      </c>
      <c r="G45" s="21">
        <f t="shared" si="0"/>
        <v>7494561</v>
      </c>
      <c r="H45" s="21">
        <v>5699644</v>
      </c>
      <c r="I45" s="21">
        <v>0</v>
      </c>
      <c r="J45" s="21">
        <v>0</v>
      </c>
      <c r="K45" s="21">
        <v>0</v>
      </c>
      <c r="L45" s="21">
        <f t="shared" si="8"/>
        <v>0</v>
      </c>
      <c r="M45" s="21">
        <f t="shared" si="7"/>
        <v>1794917</v>
      </c>
      <c r="N45" s="21">
        <v>0</v>
      </c>
      <c r="O45" s="21">
        <v>5600000</v>
      </c>
      <c r="P45" s="21">
        <f t="shared" si="3"/>
        <v>5600000</v>
      </c>
      <c r="Q45" s="21">
        <f t="shared" si="4"/>
        <v>1794917</v>
      </c>
      <c r="R45" s="21">
        <f t="shared" si="5"/>
        <v>3805083</v>
      </c>
      <c r="S45" s="21">
        <f t="shared" si="6"/>
        <v>0</v>
      </c>
    </row>
    <row r="46" spans="1:19">
      <c r="A46" s="21">
        <v>44</v>
      </c>
      <c r="B46" s="22">
        <v>664</v>
      </c>
      <c r="C46" s="21" t="s">
        <v>861</v>
      </c>
      <c r="D46" s="21">
        <v>0</v>
      </c>
      <c r="E46" s="23">
        <v>21021</v>
      </c>
      <c r="F46" s="21">
        <v>0</v>
      </c>
      <c r="G46" s="21">
        <f t="shared" si="0"/>
        <v>1051050</v>
      </c>
      <c r="H46" s="21">
        <v>558850</v>
      </c>
      <c r="I46" s="21">
        <v>0</v>
      </c>
      <c r="J46" s="21">
        <v>0</v>
      </c>
      <c r="K46" s="21">
        <v>0</v>
      </c>
      <c r="L46" s="21">
        <f t="shared" si="8"/>
        <v>0</v>
      </c>
      <c r="M46" s="21">
        <f t="shared" si="7"/>
        <v>492200</v>
      </c>
      <c r="N46" s="21">
        <v>0</v>
      </c>
      <c r="O46" s="21">
        <v>0</v>
      </c>
      <c r="P46" s="21">
        <f t="shared" si="3"/>
        <v>0</v>
      </c>
      <c r="Q46" s="21">
        <f t="shared" si="4"/>
        <v>0</v>
      </c>
      <c r="R46" s="21">
        <f t="shared" si="5"/>
        <v>0</v>
      </c>
      <c r="S46" s="21">
        <f t="shared" si="6"/>
        <v>492200</v>
      </c>
    </row>
    <row r="47" spans="1:19">
      <c r="A47" s="21">
        <v>45</v>
      </c>
      <c r="B47" s="22">
        <v>815</v>
      </c>
      <c r="C47" s="21" t="s">
        <v>949</v>
      </c>
      <c r="D47" s="21">
        <v>0</v>
      </c>
      <c r="E47" s="23">
        <v>2749</v>
      </c>
      <c r="F47" s="21">
        <v>14</v>
      </c>
      <c r="G47" s="21">
        <f t="shared" si="0"/>
        <v>137128</v>
      </c>
      <c r="H47" s="21">
        <v>0</v>
      </c>
      <c r="I47" s="21">
        <v>0</v>
      </c>
      <c r="J47" s="21">
        <v>0</v>
      </c>
      <c r="K47" s="21">
        <v>0</v>
      </c>
      <c r="L47" s="21">
        <f t="shared" si="8"/>
        <v>0</v>
      </c>
      <c r="M47" s="21">
        <f t="shared" si="7"/>
        <v>137128</v>
      </c>
      <c r="N47" s="21">
        <v>0</v>
      </c>
      <c r="O47" s="21">
        <v>0</v>
      </c>
      <c r="P47" s="21">
        <f t="shared" si="3"/>
        <v>0</v>
      </c>
      <c r="Q47" s="21">
        <f t="shared" si="4"/>
        <v>0</v>
      </c>
      <c r="R47" s="21">
        <f t="shared" si="5"/>
        <v>0</v>
      </c>
      <c r="S47" s="21">
        <f t="shared" si="6"/>
        <v>137128</v>
      </c>
    </row>
    <row r="48" spans="1:19">
      <c r="A48" s="21">
        <v>46</v>
      </c>
      <c r="B48" s="22">
        <v>842</v>
      </c>
      <c r="C48" s="21" t="s">
        <v>988</v>
      </c>
      <c r="D48" s="21">
        <v>0</v>
      </c>
      <c r="E48" s="23">
        <v>276</v>
      </c>
      <c r="F48" s="21">
        <v>276</v>
      </c>
      <c r="G48" s="21">
        <f t="shared" si="0"/>
        <v>7452</v>
      </c>
      <c r="H48" s="21">
        <v>0</v>
      </c>
      <c r="I48" s="21">
        <v>0</v>
      </c>
      <c r="J48" s="21">
        <v>0</v>
      </c>
      <c r="K48" s="21">
        <v>0</v>
      </c>
      <c r="L48" s="21">
        <f t="shared" si="8"/>
        <v>0</v>
      </c>
      <c r="M48" s="21">
        <f t="shared" si="7"/>
        <v>7452</v>
      </c>
      <c r="N48" s="21">
        <v>0</v>
      </c>
      <c r="O48" s="21">
        <v>0</v>
      </c>
      <c r="P48" s="21">
        <f t="shared" si="3"/>
        <v>0</v>
      </c>
      <c r="Q48" s="21">
        <f t="shared" si="4"/>
        <v>0</v>
      </c>
      <c r="R48" s="21">
        <f t="shared" si="5"/>
        <v>0</v>
      </c>
      <c r="S48" s="21">
        <f t="shared" si="6"/>
        <v>7452</v>
      </c>
    </row>
    <row r="49" spans="1:19">
      <c r="A49" s="21">
        <v>47</v>
      </c>
      <c r="B49" s="22">
        <v>108</v>
      </c>
      <c r="C49" s="21" t="s">
        <v>98</v>
      </c>
      <c r="D49" s="21">
        <v>0</v>
      </c>
      <c r="E49" s="23">
        <v>185402</v>
      </c>
      <c r="F49" s="21">
        <v>63</v>
      </c>
      <c r="G49" s="21">
        <f t="shared" si="0"/>
        <v>9268651</v>
      </c>
      <c r="H49" s="21">
        <v>2966840</v>
      </c>
      <c r="I49" s="21">
        <v>0</v>
      </c>
      <c r="J49" s="21">
        <v>0</v>
      </c>
      <c r="K49" s="21">
        <v>0</v>
      </c>
      <c r="L49" s="21">
        <f t="shared" si="8"/>
        <v>0</v>
      </c>
      <c r="M49" s="21">
        <f t="shared" si="7"/>
        <v>6301811</v>
      </c>
      <c r="N49" s="21">
        <v>0</v>
      </c>
      <c r="O49" s="21">
        <v>4050000</v>
      </c>
      <c r="P49" s="21">
        <f t="shared" si="3"/>
        <v>4050000</v>
      </c>
      <c r="Q49" s="21">
        <f t="shared" si="4"/>
        <v>4050000</v>
      </c>
      <c r="R49" s="21">
        <f t="shared" si="5"/>
        <v>0</v>
      </c>
      <c r="S49" s="21">
        <f t="shared" si="6"/>
        <v>2251811</v>
      </c>
    </row>
    <row r="50" spans="1:19">
      <c r="A50" s="21">
        <v>48</v>
      </c>
      <c r="B50" s="22">
        <v>163</v>
      </c>
      <c r="C50" s="21" t="s">
        <v>379</v>
      </c>
      <c r="D50" s="21">
        <v>0</v>
      </c>
      <c r="E50" s="23">
        <v>1406</v>
      </c>
      <c r="F50" s="21">
        <v>0</v>
      </c>
      <c r="G50" s="21">
        <f t="shared" si="0"/>
        <v>70300</v>
      </c>
      <c r="H50" s="21">
        <v>0</v>
      </c>
      <c r="I50" s="21">
        <v>0</v>
      </c>
      <c r="J50" s="21">
        <v>0</v>
      </c>
      <c r="K50" s="21">
        <v>0</v>
      </c>
      <c r="L50" s="21">
        <f t="shared" si="8"/>
        <v>0</v>
      </c>
      <c r="M50" s="21">
        <f t="shared" si="7"/>
        <v>70300</v>
      </c>
      <c r="N50" s="21">
        <v>0</v>
      </c>
      <c r="O50" s="21">
        <v>0</v>
      </c>
      <c r="P50" s="21">
        <f t="shared" si="3"/>
        <v>0</v>
      </c>
      <c r="Q50" s="21">
        <f t="shared" si="4"/>
        <v>0</v>
      </c>
      <c r="R50" s="21">
        <f t="shared" si="5"/>
        <v>0</v>
      </c>
      <c r="S50" s="21">
        <f t="shared" si="6"/>
        <v>70300</v>
      </c>
    </row>
    <row r="51" spans="1:19">
      <c r="A51" s="21">
        <v>49</v>
      </c>
      <c r="B51" s="22">
        <v>152</v>
      </c>
      <c r="C51" s="21" t="s">
        <v>313</v>
      </c>
      <c r="D51" s="21">
        <v>0</v>
      </c>
      <c r="E51" s="23">
        <v>46</v>
      </c>
      <c r="F51" s="21">
        <v>0</v>
      </c>
      <c r="G51" s="21">
        <f t="shared" si="0"/>
        <v>2300</v>
      </c>
      <c r="H51" s="21">
        <v>650</v>
      </c>
      <c r="I51" s="21">
        <v>0</v>
      </c>
      <c r="J51" s="21">
        <v>0</v>
      </c>
      <c r="K51" s="21">
        <v>0</v>
      </c>
      <c r="L51" s="21">
        <f t="shared" si="8"/>
        <v>0</v>
      </c>
      <c r="M51" s="21">
        <f t="shared" si="7"/>
        <v>1650</v>
      </c>
      <c r="N51" s="21">
        <v>0</v>
      </c>
      <c r="O51" s="21">
        <v>0</v>
      </c>
      <c r="P51" s="21">
        <f t="shared" si="3"/>
        <v>0</v>
      </c>
      <c r="Q51" s="21">
        <f t="shared" si="4"/>
        <v>0</v>
      </c>
      <c r="R51" s="21">
        <f t="shared" si="5"/>
        <v>0</v>
      </c>
      <c r="S51" s="21">
        <f t="shared" si="6"/>
        <v>1650</v>
      </c>
    </row>
    <row r="52" spans="1:19">
      <c r="A52" s="21">
        <v>50</v>
      </c>
      <c r="B52" s="22">
        <v>145</v>
      </c>
      <c r="C52" s="21" t="s">
        <v>283</v>
      </c>
      <c r="D52" s="21">
        <v>0</v>
      </c>
      <c r="E52" s="23">
        <v>27</v>
      </c>
      <c r="F52" s="21">
        <v>0</v>
      </c>
      <c r="G52" s="21">
        <f t="shared" si="0"/>
        <v>1350</v>
      </c>
      <c r="H52" s="21">
        <v>150</v>
      </c>
      <c r="I52" s="21">
        <v>0</v>
      </c>
      <c r="J52" s="21">
        <v>0</v>
      </c>
      <c r="K52" s="21">
        <v>0</v>
      </c>
      <c r="L52" s="21">
        <f t="shared" si="8"/>
        <v>0</v>
      </c>
      <c r="M52" s="21">
        <f t="shared" si="7"/>
        <v>1200</v>
      </c>
      <c r="N52" s="21">
        <v>0</v>
      </c>
      <c r="O52" s="21">
        <v>0</v>
      </c>
      <c r="P52" s="21">
        <f t="shared" si="3"/>
        <v>0</v>
      </c>
      <c r="Q52" s="21">
        <f t="shared" si="4"/>
        <v>0</v>
      </c>
      <c r="R52" s="21">
        <f t="shared" si="5"/>
        <v>0</v>
      </c>
      <c r="S52" s="21">
        <f t="shared" si="6"/>
        <v>1200</v>
      </c>
    </row>
    <row r="53" spans="1:19">
      <c r="A53" s="21">
        <v>51</v>
      </c>
      <c r="B53" s="22">
        <v>161</v>
      </c>
      <c r="C53" s="21" t="s">
        <v>365</v>
      </c>
      <c r="D53" s="21">
        <v>0</v>
      </c>
      <c r="E53" s="23">
        <v>61</v>
      </c>
      <c r="F53" s="21">
        <v>0</v>
      </c>
      <c r="G53" s="21">
        <f t="shared" si="0"/>
        <v>3050</v>
      </c>
      <c r="H53" s="21">
        <v>0</v>
      </c>
      <c r="I53" s="21">
        <v>0</v>
      </c>
      <c r="J53" s="21">
        <v>0</v>
      </c>
      <c r="K53" s="21">
        <v>0</v>
      </c>
      <c r="L53" s="21">
        <f t="shared" si="8"/>
        <v>0</v>
      </c>
      <c r="M53" s="21">
        <f t="shared" si="7"/>
        <v>3050</v>
      </c>
      <c r="N53" s="21">
        <v>0</v>
      </c>
      <c r="O53" s="21">
        <v>0</v>
      </c>
      <c r="P53" s="21">
        <f t="shared" si="3"/>
        <v>0</v>
      </c>
      <c r="Q53" s="21">
        <f t="shared" si="4"/>
        <v>0</v>
      </c>
      <c r="R53" s="21">
        <f t="shared" si="5"/>
        <v>0</v>
      </c>
      <c r="S53" s="21">
        <f t="shared" si="6"/>
        <v>3050</v>
      </c>
    </row>
    <row r="54" spans="1:19">
      <c r="A54" s="21">
        <v>52</v>
      </c>
      <c r="B54" s="22">
        <v>645</v>
      </c>
      <c r="C54" s="21" t="s">
        <v>751</v>
      </c>
      <c r="D54" s="21">
        <v>0</v>
      </c>
      <c r="E54" s="23">
        <v>1</v>
      </c>
      <c r="F54" s="21">
        <v>0</v>
      </c>
      <c r="G54" s="21">
        <f t="shared" si="0"/>
        <v>50</v>
      </c>
      <c r="H54" s="21">
        <v>0</v>
      </c>
      <c r="I54" s="21">
        <v>0</v>
      </c>
      <c r="J54" s="21">
        <v>0</v>
      </c>
      <c r="K54" s="21">
        <v>0</v>
      </c>
      <c r="L54" s="21">
        <f t="shared" si="8"/>
        <v>0</v>
      </c>
      <c r="M54" s="21">
        <f t="shared" si="7"/>
        <v>50</v>
      </c>
      <c r="N54" s="21">
        <v>0</v>
      </c>
      <c r="O54" s="21">
        <v>0</v>
      </c>
      <c r="P54" s="21">
        <f t="shared" si="3"/>
        <v>0</v>
      </c>
      <c r="Q54" s="21">
        <f t="shared" si="4"/>
        <v>0</v>
      </c>
      <c r="R54" s="21">
        <f t="shared" si="5"/>
        <v>0</v>
      </c>
      <c r="S54" s="21">
        <f t="shared" si="6"/>
        <v>50</v>
      </c>
    </row>
    <row r="55" spans="1:19">
      <c r="A55" s="21">
        <v>53</v>
      </c>
      <c r="B55" s="22">
        <v>952</v>
      </c>
      <c r="C55" s="21" t="s">
        <v>1029</v>
      </c>
      <c r="D55" s="21">
        <v>0</v>
      </c>
      <c r="E55" s="23">
        <v>6724</v>
      </c>
      <c r="F55" s="21">
        <v>6724</v>
      </c>
      <c r="G55" s="21">
        <f t="shared" si="0"/>
        <v>181548</v>
      </c>
      <c r="H55" s="21">
        <v>48114</v>
      </c>
      <c r="I55" s="21">
        <v>0</v>
      </c>
      <c r="J55" s="21">
        <v>0</v>
      </c>
      <c r="K55" s="21">
        <v>0</v>
      </c>
      <c r="L55" s="21">
        <f t="shared" si="8"/>
        <v>0</v>
      </c>
      <c r="M55" s="21">
        <f t="shared" si="7"/>
        <v>133434</v>
      </c>
      <c r="N55" s="21">
        <v>0</v>
      </c>
      <c r="O55" s="21">
        <v>0</v>
      </c>
      <c r="P55" s="21">
        <f t="shared" si="3"/>
        <v>0</v>
      </c>
      <c r="Q55" s="21">
        <f t="shared" si="4"/>
        <v>0</v>
      </c>
      <c r="R55" s="21">
        <f t="shared" si="5"/>
        <v>0</v>
      </c>
      <c r="S55" s="21">
        <f t="shared" si="6"/>
        <v>133434</v>
      </c>
    </row>
    <row r="56" spans="1:19">
      <c r="A56" s="21">
        <v>54</v>
      </c>
      <c r="B56" s="22">
        <v>955</v>
      </c>
      <c r="C56" s="21" t="s">
        <v>1085</v>
      </c>
      <c r="D56" s="21">
        <v>0</v>
      </c>
      <c r="E56" s="23">
        <v>2178</v>
      </c>
      <c r="F56" s="21">
        <v>2178</v>
      </c>
      <c r="G56" s="21">
        <f t="shared" si="0"/>
        <v>58806</v>
      </c>
      <c r="H56" s="21">
        <v>0</v>
      </c>
      <c r="I56" s="21">
        <v>0</v>
      </c>
      <c r="J56" s="21">
        <v>0</v>
      </c>
      <c r="K56" s="21">
        <v>0</v>
      </c>
      <c r="L56" s="21">
        <f t="shared" si="8"/>
        <v>0</v>
      </c>
      <c r="M56" s="21">
        <f t="shared" si="7"/>
        <v>58806</v>
      </c>
      <c r="N56" s="21">
        <v>0</v>
      </c>
      <c r="O56" s="21">
        <v>0</v>
      </c>
      <c r="P56" s="21">
        <f t="shared" si="3"/>
        <v>0</v>
      </c>
      <c r="Q56" s="21">
        <f t="shared" si="4"/>
        <v>0</v>
      </c>
      <c r="R56" s="21">
        <f t="shared" si="5"/>
        <v>0</v>
      </c>
      <c r="S56" s="21">
        <f t="shared" si="6"/>
        <v>58806</v>
      </c>
    </row>
    <row r="57" spans="1:19">
      <c r="A57" s="21">
        <v>55</v>
      </c>
      <c r="B57" s="22">
        <v>956</v>
      </c>
      <c r="C57" s="21" t="s">
        <v>1089</v>
      </c>
      <c r="D57" s="21">
        <v>0</v>
      </c>
      <c r="E57" s="23">
        <v>10</v>
      </c>
      <c r="F57" s="21">
        <v>10</v>
      </c>
      <c r="G57" s="21">
        <f t="shared" si="0"/>
        <v>270</v>
      </c>
      <c r="H57" s="21">
        <v>54</v>
      </c>
      <c r="I57" s="21">
        <v>0</v>
      </c>
      <c r="J57" s="21">
        <v>0</v>
      </c>
      <c r="K57" s="21">
        <v>0</v>
      </c>
      <c r="L57" s="21">
        <f t="shared" si="8"/>
        <v>0</v>
      </c>
      <c r="M57" s="21">
        <f t="shared" si="7"/>
        <v>216</v>
      </c>
      <c r="N57" s="21">
        <v>0</v>
      </c>
      <c r="O57" s="21">
        <v>0</v>
      </c>
      <c r="P57" s="21">
        <f t="shared" si="3"/>
        <v>0</v>
      </c>
      <c r="Q57" s="21">
        <f t="shared" si="4"/>
        <v>0</v>
      </c>
      <c r="R57" s="21">
        <f t="shared" si="5"/>
        <v>0</v>
      </c>
      <c r="S57" s="21">
        <f t="shared" si="6"/>
        <v>216</v>
      </c>
    </row>
    <row r="58" spans="1:19">
      <c r="A58" s="21">
        <v>56</v>
      </c>
      <c r="B58" s="22">
        <v>957</v>
      </c>
      <c r="C58" s="21" t="s">
        <v>1093</v>
      </c>
      <c r="D58" s="21">
        <v>0</v>
      </c>
      <c r="E58" s="23">
        <v>699</v>
      </c>
      <c r="F58" s="21">
        <v>699</v>
      </c>
      <c r="G58" s="21">
        <f t="shared" si="0"/>
        <v>18873</v>
      </c>
      <c r="H58" s="21">
        <v>5184</v>
      </c>
      <c r="I58" s="21">
        <v>0</v>
      </c>
      <c r="J58" s="21">
        <v>0</v>
      </c>
      <c r="K58" s="21">
        <v>0</v>
      </c>
      <c r="L58" s="21">
        <f t="shared" si="8"/>
        <v>0</v>
      </c>
      <c r="M58" s="21">
        <f t="shared" si="7"/>
        <v>13689</v>
      </c>
      <c r="N58" s="21">
        <v>0</v>
      </c>
      <c r="O58" s="21">
        <v>0</v>
      </c>
      <c r="P58" s="21">
        <f t="shared" si="3"/>
        <v>0</v>
      </c>
      <c r="Q58" s="21">
        <f t="shared" si="4"/>
        <v>0</v>
      </c>
      <c r="R58" s="21">
        <f t="shared" si="5"/>
        <v>0</v>
      </c>
      <c r="S58" s="21">
        <f t="shared" si="6"/>
        <v>13689</v>
      </c>
    </row>
    <row r="59" spans="1:19">
      <c r="A59" s="21">
        <v>57</v>
      </c>
      <c r="B59" s="22">
        <v>843</v>
      </c>
      <c r="C59" s="21" t="s">
        <v>991</v>
      </c>
      <c r="D59" s="21">
        <v>0</v>
      </c>
      <c r="E59" s="23">
        <v>5</v>
      </c>
      <c r="F59" s="21">
        <v>0</v>
      </c>
      <c r="G59" s="21">
        <f t="shared" si="0"/>
        <v>250</v>
      </c>
      <c r="H59" s="21">
        <v>0</v>
      </c>
      <c r="I59" s="21">
        <v>0</v>
      </c>
      <c r="J59" s="21">
        <v>0</v>
      </c>
      <c r="K59" s="21">
        <v>0</v>
      </c>
      <c r="L59" s="21">
        <f t="shared" si="8"/>
        <v>0</v>
      </c>
      <c r="M59" s="21">
        <f t="shared" si="7"/>
        <v>250</v>
      </c>
      <c r="N59" s="21">
        <v>0</v>
      </c>
      <c r="O59" s="21">
        <v>0</v>
      </c>
      <c r="P59" s="21">
        <f t="shared" si="3"/>
        <v>0</v>
      </c>
      <c r="Q59" s="21">
        <f t="shared" si="4"/>
        <v>0</v>
      </c>
      <c r="R59" s="21">
        <f t="shared" si="5"/>
        <v>0</v>
      </c>
      <c r="S59" s="21">
        <f t="shared" si="6"/>
        <v>250</v>
      </c>
    </row>
    <row r="60" spans="1:19">
      <c r="A60" s="21">
        <v>58</v>
      </c>
      <c r="B60" s="22">
        <v>844</v>
      </c>
      <c r="C60" s="21" t="s">
        <v>994</v>
      </c>
      <c r="D60" s="21">
        <v>0</v>
      </c>
      <c r="E60" s="23">
        <v>274</v>
      </c>
      <c r="F60" s="21">
        <v>274</v>
      </c>
      <c r="G60" s="21">
        <f t="shared" si="0"/>
        <v>7398</v>
      </c>
      <c r="H60" s="21">
        <v>1566</v>
      </c>
      <c r="I60" s="21">
        <v>0</v>
      </c>
      <c r="J60" s="21">
        <v>0</v>
      </c>
      <c r="K60" s="21">
        <v>0</v>
      </c>
      <c r="L60" s="21">
        <f t="shared" si="8"/>
        <v>0</v>
      </c>
      <c r="M60" s="21">
        <f t="shared" si="7"/>
        <v>5832</v>
      </c>
      <c r="N60" s="21">
        <v>0</v>
      </c>
      <c r="O60" s="21">
        <v>0</v>
      </c>
      <c r="P60" s="21">
        <f t="shared" si="3"/>
        <v>0</v>
      </c>
      <c r="Q60" s="21">
        <f t="shared" si="4"/>
        <v>0</v>
      </c>
      <c r="R60" s="21">
        <f t="shared" si="5"/>
        <v>0</v>
      </c>
      <c r="S60" s="21">
        <f t="shared" si="6"/>
        <v>5832</v>
      </c>
    </row>
    <row r="61" spans="1:19">
      <c r="A61" s="21">
        <v>59</v>
      </c>
      <c r="B61" s="22">
        <v>217</v>
      </c>
      <c r="C61" s="21" t="s">
        <v>527</v>
      </c>
      <c r="D61" s="21">
        <v>0</v>
      </c>
      <c r="E61" s="23">
        <v>217</v>
      </c>
      <c r="F61" s="21">
        <v>0</v>
      </c>
      <c r="G61" s="21">
        <f t="shared" si="0"/>
        <v>10850</v>
      </c>
      <c r="H61" s="21">
        <v>250</v>
      </c>
      <c r="I61" s="21">
        <v>0</v>
      </c>
      <c r="J61" s="21">
        <v>0</v>
      </c>
      <c r="K61" s="21">
        <v>0</v>
      </c>
      <c r="L61" s="21">
        <f t="shared" si="8"/>
        <v>0</v>
      </c>
      <c r="M61" s="21">
        <f t="shared" si="7"/>
        <v>10600</v>
      </c>
      <c r="N61" s="21">
        <v>0</v>
      </c>
      <c r="O61" s="21">
        <v>0</v>
      </c>
      <c r="P61" s="21">
        <f t="shared" si="3"/>
        <v>0</v>
      </c>
      <c r="Q61" s="21">
        <f t="shared" si="4"/>
        <v>0</v>
      </c>
      <c r="R61" s="21">
        <f t="shared" si="5"/>
        <v>0</v>
      </c>
      <c r="S61" s="21">
        <f t="shared" si="6"/>
        <v>10600</v>
      </c>
    </row>
    <row r="62" spans="1:19">
      <c r="A62" s="21">
        <v>60</v>
      </c>
      <c r="B62" s="22">
        <v>167</v>
      </c>
      <c r="C62" s="21" t="s">
        <v>396</v>
      </c>
      <c r="D62" s="21">
        <v>0</v>
      </c>
      <c r="E62" s="23">
        <v>321</v>
      </c>
      <c r="F62" s="21">
        <v>0</v>
      </c>
      <c r="G62" s="21">
        <f t="shared" si="0"/>
        <v>16050</v>
      </c>
      <c r="H62" s="21">
        <v>0</v>
      </c>
      <c r="I62" s="21">
        <v>0</v>
      </c>
      <c r="J62" s="21">
        <v>0</v>
      </c>
      <c r="K62" s="21">
        <v>0</v>
      </c>
      <c r="L62" s="21">
        <f t="shared" si="8"/>
        <v>0</v>
      </c>
      <c r="M62" s="21">
        <f t="shared" si="7"/>
        <v>16050</v>
      </c>
      <c r="N62" s="21">
        <v>0</v>
      </c>
      <c r="O62" s="21">
        <v>0</v>
      </c>
      <c r="P62" s="21">
        <f t="shared" si="3"/>
        <v>0</v>
      </c>
      <c r="Q62" s="21">
        <f t="shared" si="4"/>
        <v>0</v>
      </c>
      <c r="R62" s="21">
        <f t="shared" si="5"/>
        <v>0</v>
      </c>
      <c r="S62" s="21">
        <f t="shared" si="6"/>
        <v>16050</v>
      </c>
    </row>
    <row r="63" spans="1:19">
      <c r="A63" s="21">
        <v>61</v>
      </c>
      <c r="B63" s="22">
        <v>841</v>
      </c>
      <c r="C63" s="21" t="s">
        <v>982</v>
      </c>
      <c r="D63" s="21">
        <v>0</v>
      </c>
      <c r="E63" s="23">
        <v>20651</v>
      </c>
      <c r="F63" s="21">
        <v>0</v>
      </c>
      <c r="G63" s="21">
        <f t="shared" si="0"/>
        <v>1032550</v>
      </c>
      <c r="H63" s="21">
        <v>741050</v>
      </c>
      <c r="I63" s="21">
        <v>0</v>
      </c>
      <c r="J63" s="21">
        <v>0</v>
      </c>
      <c r="K63" s="21">
        <v>0</v>
      </c>
      <c r="L63" s="21">
        <f t="shared" si="8"/>
        <v>0</v>
      </c>
      <c r="M63" s="21">
        <f t="shared" si="7"/>
        <v>291500</v>
      </c>
      <c r="N63" s="21">
        <v>0</v>
      </c>
      <c r="O63" s="21">
        <v>0</v>
      </c>
      <c r="P63" s="21">
        <f t="shared" si="3"/>
        <v>0</v>
      </c>
      <c r="Q63" s="21">
        <f t="shared" si="4"/>
        <v>0</v>
      </c>
      <c r="R63" s="21">
        <f t="shared" si="5"/>
        <v>0</v>
      </c>
      <c r="S63" s="21">
        <f t="shared" si="6"/>
        <v>291500</v>
      </c>
    </row>
    <row r="64" spans="1:19">
      <c r="A64" s="21">
        <v>62</v>
      </c>
      <c r="B64" s="22">
        <v>986</v>
      </c>
      <c r="C64" s="21" t="s">
        <v>1126</v>
      </c>
      <c r="D64" s="21">
        <v>0</v>
      </c>
      <c r="E64" s="23">
        <v>29960</v>
      </c>
      <c r="F64" s="21">
        <v>1255</v>
      </c>
      <c r="G64" s="21">
        <f t="shared" si="0"/>
        <v>1469135</v>
      </c>
      <c r="H64" s="21">
        <v>0</v>
      </c>
      <c r="I64" s="21">
        <v>0</v>
      </c>
      <c r="J64" s="21">
        <v>0</v>
      </c>
      <c r="K64" s="21">
        <v>0</v>
      </c>
      <c r="L64" s="21">
        <f t="shared" si="8"/>
        <v>0</v>
      </c>
      <c r="M64" s="21">
        <f t="shared" si="7"/>
        <v>1469135</v>
      </c>
      <c r="N64" s="21">
        <v>0</v>
      </c>
      <c r="O64" s="21">
        <v>200000</v>
      </c>
      <c r="P64" s="21">
        <f t="shared" si="3"/>
        <v>200000</v>
      </c>
      <c r="Q64" s="21">
        <f t="shared" si="4"/>
        <v>200000</v>
      </c>
      <c r="R64" s="21">
        <f t="shared" si="5"/>
        <v>0</v>
      </c>
      <c r="S64" s="21">
        <f t="shared" si="6"/>
        <v>1269135</v>
      </c>
    </row>
    <row r="65" spans="1:19">
      <c r="A65" s="21">
        <v>63</v>
      </c>
      <c r="B65" s="22">
        <v>106</v>
      </c>
      <c r="C65" s="21" t="s">
        <v>56</v>
      </c>
      <c r="D65" s="21">
        <v>0</v>
      </c>
      <c r="E65" s="23">
        <v>18715</v>
      </c>
      <c r="F65" s="21">
        <v>1310</v>
      </c>
      <c r="G65" s="21">
        <f t="shared" si="0"/>
        <v>905620</v>
      </c>
      <c r="H65" s="21">
        <v>277171</v>
      </c>
      <c r="I65" s="21">
        <v>0</v>
      </c>
      <c r="J65" s="21">
        <v>617174</v>
      </c>
      <c r="K65" s="21">
        <v>90562</v>
      </c>
      <c r="L65" s="21">
        <f t="shared" si="8"/>
        <v>526612</v>
      </c>
      <c r="M65" s="21">
        <f t="shared" si="7"/>
        <v>537887</v>
      </c>
      <c r="N65" s="21">
        <v>0</v>
      </c>
      <c r="O65" s="21">
        <v>50000</v>
      </c>
      <c r="P65" s="21">
        <f t="shared" si="3"/>
        <v>50000</v>
      </c>
      <c r="Q65" s="21">
        <f t="shared" si="4"/>
        <v>50000</v>
      </c>
      <c r="R65" s="21">
        <f t="shared" si="5"/>
        <v>0</v>
      </c>
      <c r="S65" s="21">
        <f t="shared" si="6"/>
        <v>487887</v>
      </c>
    </row>
    <row r="66" spans="1:19">
      <c r="A66" s="21">
        <v>64</v>
      </c>
      <c r="B66" s="22">
        <v>103</v>
      </c>
      <c r="C66" s="21" t="s">
        <v>40</v>
      </c>
      <c r="D66" s="21">
        <v>0</v>
      </c>
      <c r="E66" s="23">
        <v>41033</v>
      </c>
      <c r="F66" s="21">
        <v>13370</v>
      </c>
      <c r="G66" s="21">
        <f t="shared" si="0"/>
        <v>1744140</v>
      </c>
      <c r="H66" s="21">
        <v>659686</v>
      </c>
      <c r="I66" s="21">
        <v>0</v>
      </c>
      <c r="J66" s="21">
        <v>0</v>
      </c>
      <c r="K66" s="21">
        <v>0</v>
      </c>
      <c r="L66" s="21">
        <f t="shared" si="8"/>
        <v>0</v>
      </c>
      <c r="M66" s="21">
        <f t="shared" si="7"/>
        <v>1084454</v>
      </c>
      <c r="N66" s="21">
        <v>0</v>
      </c>
      <c r="O66" s="21">
        <v>0</v>
      </c>
      <c r="P66" s="21">
        <f t="shared" si="3"/>
        <v>0</v>
      </c>
      <c r="Q66" s="21">
        <f t="shared" si="4"/>
        <v>0</v>
      </c>
      <c r="R66" s="21">
        <f t="shared" si="5"/>
        <v>0</v>
      </c>
      <c r="S66" s="21">
        <f t="shared" si="6"/>
        <v>1084454</v>
      </c>
    </row>
    <row r="67" spans="1:19">
      <c r="A67" s="21">
        <v>65</v>
      </c>
      <c r="B67" s="22">
        <v>634</v>
      </c>
      <c r="C67" s="21" t="s">
        <v>704</v>
      </c>
      <c r="D67" s="21">
        <v>0</v>
      </c>
      <c r="E67" s="23">
        <v>255</v>
      </c>
      <c r="F67" s="21">
        <v>0</v>
      </c>
      <c r="G67" s="21">
        <f t="shared" si="0"/>
        <v>12750</v>
      </c>
      <c r="H67" s="21">
        <v>3550</v>
      </c>
      <c r="I67" s="21">
        <v>0</v>
      </c>
      <c r="J67" s="21">
        <v>0</v>
      </c>
      <c r="K67" s="21">
        <v>0</v>
      </c>
      <c r="L67" s="21">
        <f t="shared" si="8"/>
        <v>0</v>
      </c>
      <c r="M67" s="21">
        <f t="shared" si="7"/>
        <v>9200</v>
      </c>
      <c r="N67" s="21">
        <v>0</v>
      </c>
      <c r="O67" s="21">
        <v>0</v>
      </c>
      <c r="P67" s="21">
        <f t="shared" si="3"/>
        <v>0</v>
      </c>
      <c r="Q67" s="21">
        <f t="shared" si="4"/>
        <v>0</v>
      </c>
      <c r="R67" s="21">
        <f t="shared" si="5"/>
        <v>0</v>
      </c>
      <c r="S67" s="21">
        <f t="shared" si="6"/>
        <v>9200</v>
      </c>
    </row>
    <row r="68" spans="1:19">
      <c r="A68" s="21">
        <v>66</v>
      </c>
      <c r="B68" s="22">
        <v>218</v>
      </c>
      <c r="C68" s="21" t="s">
        <v>530</v>
      </c>
      <c r="D68" s="21">
        <v>0</v>
      </c>
      <c r="E68" s="23">
        <v>27443</v>
      </c>
      <c r="F68" s="21">
        <v>0</v>
      </c>
      <c r="G68" s="21">
        <f t="shared" ref="G68:G132" si="9">+D68*40+E68*50-F68*23</f>
        <v>1372150</v>
      </c>
      <c r="H68" s="21">
        <v>381450</v>
      </c>
      <c r="I68" s="21">
        <v>0</v>
      </c>
      <c r="J68" s="21">
        <v>0</v>
      </c>
      <c r="K68" s="21">
        <v>0</v>
      </c>
      <c r="L68" s="21">
        <f t="shared" si="8"/>
        <v>0</v>
      </c>
      <c r="M68" s="21">
        <f t="shared" si="7"/>
        <v>990700</v>
      </c>
      <c r="N68" s="21">
        <v>0</v>
      </c>
      <c r="O68" s="21">
        <v>0</v>
      </c>
      <c r="P68" s="21">
        <f t="shared" ref="P68:P131" si="10">+N68+O68</f>
        <v>0</v>
      </c>
      <c r="Q68" s="21">
        <f t="shared" ref="Q68:Q131" si="11">+IF(P68&gt;M68,M68,P68)</f>
        <v>0</v>
      </c>
      <c r="R68" s="21">
        <f t="shared" ref="R68:R131" si="12">+P68-Q68</f>
        <v>0</v>
      </c>
      <c r="S68" s="21">
        <f t="shared" ref="S68:S131" si="13">++M68-Q68</f>
        <v>990700</v>
      </c>
    </row>
    <row r="69" spans="1:19">
      <c r="A69" s="21">
        <v>67</v>
      </c>
      <c r="B69" s="22">
        <v>130</v>
      </c>
      <c r="C69" s="21" t="s">
        <v>249</v>
      </c>
      <c r="D69" s="21">
        <v>0</v>
      </c>
      <c r="E69" s="23">
        <v>3033</v>
      </c>
      <c r="F69" s="21">
        <v>1511</v>
      </c>
      <c r="G69" s="21">
        <f t="shared" si="9"/>
        <v>116897</v>
      </c>
      <c r="H69" s="21">
        <v>38707</v>
      </c>
      <c r="I69" s="21">
        <v>0</v>
      </c>
      <c r="J69" s="21">
        <v>0</v>
      </c>
      <c r="K69" s="21">
        <v>0</v>
      </c>
      <c r="L69" s="21">
        <f t="shared" si="8"/>
        <v>0</v>
      </c>
      <c r="M69" s="21">
        <f t="shared" si="7"/>
        <v>78190</v>
      </c>
      <c r="N69" s="21">
        <v>0</v>
      </c>
      <c r="O69" s="21">
        <v>0</v>
      </c>
      <c r="P69" s="21">
        <f t="shared" si="10"/>
        <v>0</v>
      </c>
      <c r="Q69" s="21">
        <f t="shared" si="11"/>
        <v>0</v>
      </c>
      <c r="R69" s="21">
        <f t="shared" si="12"/>
        <v>0</v>
      </c>
      <c r="S69" s="21">
        <f t="shared" si="13"/>
        <v>78190</v>
      </c>
    </row>
    <row r="70" spans="1:19">
      <c r="A70" s="21">
        <v>68</v>
      </c>
      <c r="B70" s="22">
        <v>124</v>
      </c>
      <c r="C70" s="21" t="s">
        <v>148</v>
      </c>
      <c r="D70" s="21">
        <v>0</v>
      </c>
      <c r="E70" s="23">
        <v>77940</v>
      </c>
      <c r="F70" s="21">
        <v>203</v>
      </c>
      <c r="G70" s="21">
        <f t="shared" si="9"/>
        <v>3892331</v>
      </c>
      <c r="H70" s="21">
        <v>2147792</v>
      </c>
      <c r="I70" s="21">
        <v>0</v>
      </c>
      <c r="J70" s="21">
        <v>21723867</v>
      </c>
      <c r="K70" s="21">
        <v>389233</v>
      </c>
      <c r="L70" s="21">
        <f t="shared" si="8"/>
        <v>21334634</v>
      </c>
      <c r="M70" s="21">
        <f t="shared" si="7"/>
        <v>1355306</v>
      </c>
      <c r="N70" s="21">
        <v>0</v>
      </c>
      <c r="O70" s="21">
        <v>0</v>
      </c>
      <c r="P70" s="21">
        <f t="shared" si="10"/>
        <v>0</v>
      </c>
      <c r="Q70" s="21">
        <f t="shared" si="11"/>
        <v>0</v>
      </c>
      <c r="R70" s="21">
        <f t="shared" si="12"/>
        <v>0</v>
      </c>
      <c r="S70" s="21">
        <f t="shared" si="13"/>
        <v>1355306</v>
      </c>
    </row>
    <row r="71" spans="1:19">
      <c r="A71" s="21">
        <v>69</v>
      </c>
      <c r="B71" s="22">
        <v>102</v>
      </c>
      <c r="C71" s="21" t="s">
        <v>36</v>
      </c>
      <c r="D71" s="21">
        <v>0</v>
      </c>
      <c r="E71" s="23">
        <v>3218</v>
      </c>
      <c r="F71" s="21">
        <v>1839</v>
      </c>
      <c r="G71" s="21">
        <f t="shared" si="9"/>
        <v>118603</v>
      </c>
      <c r="H71" s="21">
        <v>45516</v>
      </c>
      <c r="I71" s="21">
        <v>0</v>
      </c>
      <c r="J71" s="21">
        <v>0</v>
      </c>
      <c r="K71" s="21">
        <v>0</v>
      </c>
      <c r="L71" s="21">
        <f t="shared" si="8"/>
        <v>0</v>
      </c>
      <c r="M71" s="21">
        <f t="shared" si="7"/>
        <v>73087</v>
      </c>
      <c r="N71" s="21">
        <v>0</v>
      </c>
      <c r="O71" s="21">
        <v>0</v>
      </c>
      <c r="P71" s="21">
        <f t="shared" si="10"/>
        <v>0</v>
      </c>
      <c r="Q71" s="21">
        <f t="shared" si="11"/>
        <v>0</v>
      </c>
      <c r="R71" s="21">
        <f t="shared" si="12"/>
        <v>0</v>
      </c>
      <c r="S71" s="21">
        <f t="shared" si="13"/>
        <v>73087</v>
      </c>
    </row>
    <row r="72" spans="1:19">
      <c r="A72" s="21">
        <v>70</v>
      </c>
      <c r="B72" s="22">
        <v>129</v>
      </c>
      <c r="C72" s="21" t="s">
        <v>243</v>
      </c>
      <c r="D72" s="21">
        <v>0</v>
      </c>
      <c r="E72" s="23">
        <v>27361</v>
      </c>
      <c r="F72" s="21">
        <v>1124</v>
      </c>
      <c r="G72" s="21">
        <f t="shared" si="9"/>
        <v>1342198</v>
      </c>
      <c r="H72" s="21">
        <v>379002</v>
      </c>
      <c r="I72" s="21">
        <v>0</v>
      </c>
      <c r="J72" s="21">
        <v>789241</v>
      </c>
      <c r="K72" s="21">
        <v>134220</v>
      </c>
      <c r="L72" s="21">
        <f t="shared" si="8"/>
        <v>655021</v>
      </c>
      <c r="M72" s="21">
        <f t="shared" si="7"/>
        <v>828976</v>
      </c>
      <c r="N72" s="21">
        <v>0</v>
      </c>
      <c r="O72" s="21">
        <v>0</v>
      </c>
      <c r="P72" s="21">
        <f t="shared" si="10"/>
        <v>0</v>
      </c>
      <c r="Q72" s="21">
        <f t="shared" si="11"/>
        <v>0</v>
      </c>
      <c r="R72" s="21">
        <f t="shared" si="12"/>
        <v>0</v>
      </c>
      <c r="S72" s="21">
        <f t="shared" si="13"/>
        <v>828976</v>
      </c>
    </row>
    <row r="73" spans="1:19">
      <c r="A73" s="21">
        <v>71</v>
      </c>
      <c r="B73" s="22">
        <v>132</v>
      </c>
      <c r="C73" s="21" t="s">
        <v>6</v>
      </c>
      <c r="D73" s="21">
        <v>1</v>
      </c>
      <c r="E73" s="23">
        <v>84230</v>
      </c>
      <c r="F73" s="21">
        <v>11401</v>
      </c>
      <c r="G73" s="21">
        <f t="shared" si="9"/>
        <v>3949317</v>
      </c>
      <c r="H73" s="21">
        <v>978236</v>
      </c>
      <c r="I73" s="21">
        <v>0</v>
      </c>
      <c r="J73" s="21">
        <v>0</v>
      </c>
      <c r="K73" s="21">
        <v>0</v>
      </c>
      <c r="L73" s="21">
        <f t="shared" si="8"/>
        <v>0</v>
      </c>
      <c r="M73" s="21">
        <f t="shared" si="7"/>
        <v>2971081</v>
      </c>
      <c r="N73" s="21">
        <v>0</v>
      </c>
      <c r="O73" s="21">
        <v>0</v>
      </c>
      <c r="P73" s="21">
        <f t="shared" si="10"/>
        <v>0</v>
      </c>
      <c r="Q73" s="21">
        <f t="shared" si="11"/>
        <v>0</v>
      </c>
      <c r="R73" s="21">
        <f t="shared" si="12"/>
        <v>0</v>
      </c>
      <c r="S73" s="21">
        <f t="shared" si="13"/>
        <v>2971081</v>
      </c>
    </row>
    <row r="74" spans="1:19">
      <c r="A74" s="21">
        <v>72</v>
      </c>
      <c r="B74" s="22">
        <v>127</v>
      </c>
      <c r="C74" s="21" t="s">
        <v>239</v>
      </c>
      <c r="D74" s="21">
        <v>0</v>
      </c>
      <c r="E74" s="23">
        <v>151488</v>
      </c>
      <c r="F74" s="21">
        <v>0</v>
      </c>
      <c r="G74" s="21">
        <f t="shared" si="9"/>
        <v>7574400</v>
      </c>
      <c r="H74" s="21">
        <v>3126690</v>
      </c>
      <c r="I74" s="21">
        <v>0</v>
      </c>
      <c r="J74" s="21">
        <v>0</v>
      </c>
      <c r="K74" s="21">
        <v>0</v>
      </c>
      <c r="L74" s="21">
        <f t="shared" si="8"/>
        <v>0</v>
      </c>
      <c r="M74" s="21">
        <f t="shared" si="7"/>
        <v>4447710</v>
      </c>
      <c r="N74" s="21">
        <v>0</v>
      </c>
      <c r="O74" s="21">
        <v>750000</v>
      </c>
      <c r="P74" s="21">
        <f t="shared" si="10"/>
        <v>750000</v>
      </c>
      <c r="Q74" s="21">
        <f t="shared" si="11"/>
        <v>750000</v>
      </c>
      <c r="R74" s="21">
        <f t="shared" si="12"/>
        <v>0</v>
      </c>
      <c r="S74" s="21">
        <f t="shared" si="13"/>
        <v>3697710</v>
      </c>
    </row>
    <row r="75" spans="1:19">
      <c r="A75" s="21">
        <v>73</v>
      </c>
      <c r="B75" s="22">
        <v>111</v>
      </c>
      <c r="C75" s="21" t="s">
        <v>126</v>
      </c>
      <c r="D75" s="21">
        <v>0</v>
      </c>
      <c r="E75" s="23">
        <v>1155</v>
      </c>
      <c r="F75" s="21">
        <v>476</v>
      </c>
      <c r="G75" s="21">
        <f t="shared" si="9"/>
        <v>46802</v>
      </c>
      <c r="H75" s="21">
        <v>18029</v>
      </c>
      <c r="I75" s="21">
        <v>0</v>
      </c>
      <c r="J75" s="21">
        <v>0</v>
      </c>
      <c r="K75" s="21">
        <v>0</v>
      </c>
      <c r="L75" s="21">
        <f t="shared" si="8"/>
        <v>0</v>
      </c>
      <c r="M75" s="21">
        <f t="shared" si="7"/>
        <v>28773</v>
      </c>
      <c r="N75" s="21">
        <v>0</v>
      </c>
      <c r="O75" s="21">
        <v>0</v>
      </c>
      <c r="P75" s="21">
        <f t="shared" si="10"/>
        <v>0</v>
      </c>
      <c r="Q75" s="21">
        <f t="shared" si="11"/>
        <v>0</v>
      </c>
      <c r="R75" s="21">
        <f t="shared" si="12"/>
        <v>0</v>
      </c>
      <c r="S75" s="21">
        <f t="shared" si="13"/>
        <v>28773</v>
      </c>
    </row>
    <row r="76" spans="1:19">
      <c r="A76" s="21">
        <v>74</v>
      </c>
      <c r="B76" s="22">
        <v>138</v>
      </c>
      <c r="C76" s="21" t="s">
        <v>265</v>
      </c>
      <c r="D76" s="21">
        <v>0</v>
      </c>
      <c r="E76" s="23">
        <v>1100</v>
      </c>
      <c r="F76" s="21">
        <v>0</v>
      </c>
      <c r="G76" s="21">
        <f t="shared" si="9"/>
        <v>55000</v>
      </c>
      <c r="H76" s="21">
        <v>18270</v>
      </c>
      <c r="I76" s="21">
        <v>0</v>
      </c>
      <c r="J76" s="21">
        <v>0</v>
      </c>
      <c r="K76" s="21">
        <v>0</v>
      </c>
      <c r="L76" s="21">
        <f t="shared" si="8"/>
        <v>0</v>
      </c>
      <c r="M76" s="21">
        <f t="shared" si="7"/>
        <v>36730</v>
      </c>
      <c r="N76" s="21">
        <v>0</v>
      </c>
      <c r="O76" s="21">
        <v>0</v>
      </c>
      <c r="P76" s="21">
        <f t="shared" si="10"/>
        <v>0</v>
      </c>
      <c r="Q76" s="21">
        <f t="shared" si="11"/>
        <v>0</v>
      </c>
      <c r="R76" s="21">
        <f t="shared" si="12"/>
        <v>0</v>
      </c>
      <c r="S76" s="21">
        <f t="shared" si="13"/>
        <v>36730</v>
      </c>
    </row>
    <row r="77" spans="1:19">
      <c r="A77" s="21">
        <v>75</v>
      </c>
      <c r="B77" s="22">
        <v>214</v>
      </c>
      <c r="C77" s="21" t="s">
        <v>509</v>
      </c>
      <c r="D77" s="21">
        <v>0</v>
      </c>
      <c r="E77" s="23">
        <v>7743</v>
      </c>
      <c r="F77" s="21">
        <v>0</v>
      </c>
      <c r="G77" s="21">
        <f t="shared" si="9"/>
        <v>387150</v>
      </c>
      <c r="H77" s="21">
        <v>72200</v>
      </c>
      <c r="I77" s="21">
        <v>0</v>
      </c>
      <c r="J77" s="21">
        <v>0</v>
      </c>
      <c r="K77" s="21">
        <v>0</v>
      </c>
      <c r="L77" s="21">
        <f t="shared" si="8"/>
        <v>0</v>
      </c>
      <c r="M77" s="21">
        <f t="shared" si="7"/>
        <v>314950</v>
      </c>
      <c r="N77" s="21">
        <v>0</v>
      </c>
      <c r="O77" s="21">
        <v>0</v>
      </c>
      <c r="P77" s="21">
        <f t="shared" si="10"/>
        <v>0</v>
      </c>
      <c r="Q77" s="21">
        <f t="shared" si="11"/>
        <v>0</v>
      </c>
      <c r="R77" s="21">
        <f t="shared" si="12"/>
        <v>0</v>
      </c>
      <c r="S77" s="21">
        <f t="shared" si="13"/>
        <v>314950</v>
      </c>
    </row>
    <row r="78" spans="1:19">
      <c r="A78" s="21">
        <v>76</v>
      </c>
      <c r="B78" s="22">
        <v>635</v>
      </c>
      <c r="C78" s="21" t="s">
        <v>707</v>
      </c>
      <c r="D78" s="21">
        <v>0</v>
      </c>
      <c r="E78" s="23">
        <v>652</v>
      </c>
      <c r="F78" s="21">
        <v>0</v>
      </c>
      <c r="G78" s="21">
        <f t="shared" si="9"/>
        <v>32600</v>
      </c>
      <c r="H78" s="21">
        <v>0</v>
      </c>
      <c r="I78" s="21">
        <v>0</v>
      </c>
      <c r="J78" s="21">
        <v>0</v>
      </c>
      <c r="K78" s="21">
        <v>0</v>
      </c>
      <c r="L78" s="21">
        <f t="shared" si="8"/>
        <v>0</v>
      </c>
      <c r="M78" s="21">
        <f t="shared" si="7"/>
        <v>32600</v>
      </c>
      <c r="N78" s="21">
        <v>10300</v>
      </c>
      <c r="O78" s="21">
        <v>0</v>
      </c>
      <c r="P78" s="21">
        <f t="shared" si="10"/>
        <v>10300</v>
      </c>
      <c r="Q78" s="21">
        <f t="shared" si="11"/>
        <v>10300</v>
      </c>
      <c r="R78" s="21">
        <f t="shared" si="12"/>
        <v>0</v>
      </c>
      <c r="S78" s="21">
        <f t="shared" si="13"/>
        <v>22300</v>
      </c>
    </row>
    <row r="79" spans="1:19">
      <c r="A79" s="21">
        <v>77</v>
      </c>
      <c r="B79" s="22">
        <v>636</v>
      </c>
      <c r="C79" s="21" t="s">
        <v>710</v>
      </c>
      <c r="D79" s="21">
        <v>0</v>
      </c>
      <c r="E79" s="23">
        <v>826</v>
      </c>
      <c r="F79" s="21">
        <v>0</v>
      </c>
      <c r="G79" s="21">
        <f t="shared" si="9"/>
        <v>41300</v>
      </c>
      <c r="H79" s="21">
        <v>14850</v>
      </c>
      <c r="I79" s="21">
        <v>0</v>
      </c>
      <c r="J79" s="21">
        <v>0</v>
      </c>
      <c r="K79" s="21">
        <v>0</v>
      </c>
      <c r="L79" s="21">
        <f t="shared" si="8"/>
        <v>0</v>
      </c>
      <c r="M79" s="21">
        <f t="shared" si="7"/>
        <v>26450</v>
      </c>
      <c r="N79" s="21">
        <v>0</v>
      </c>
      <c r="O79" s="21">
        <v>0</v>
      </c>
      <c r="P79" s="21">
        <f t="shared" si="10"/>
        <v>0</v>
      </c>
      <c r="Q79" s="21">
        <f t="shared" si="11"/>
        <v>0</v>
      </c>
      <c r="R79" s="21">
        <f t="shared" si="12"/>
        <v>0</v>
      </c>
      <c r="S79" s="21">
        <f t="shared" si="13"/>
        <v>26450</v>
      </c>
    </row>
    <row r="80" spans="1:19">
      <c r="A80" s="21">
        <v>78</v>
      </c>
      <c r="B80" s="22">
        <v>667</v>
      </c>
      <c r="C80" s="21" t="s">
        <v>864</v>
      </c>
      <c r="D80" s="21">
        <v>0</v>
      </c>
      <c r="E80" s="23">
        <v>3554</v>
      </c>
      <c r="F80" s="21">
        <v>0</v>
      </c>
      <c r="G80" s="21">
        <f t="shared" si="9"/>
        <v>177700</v>
      </c>
      <c r="H80" s="21">
        <v>79470</v>
      </c>
      <c r="I80" s="21">
        <v>0</v>
      </c>
      <c r="J80" s="21">
        <v>0</v>
      </c>
      <c r="K80" s="21">
        <v>0</v>
      </c>
      <c r="L80" s="21">
        <f t="shared" si="8"/>
        <v>0</v>
      </c>
      <c r="M80" s="21">
        <f t="shared" si="7"/>
        <v>98230</v>
      </c>
      <c r="N80" s="21">
        <v>0</v>
      </c>
      <c r="O80" s="21">
        <v>0</v>
      </c>
      <c r="P80" s="21">
        <f t="shared" si="10"/>
        <v>0</v>
      </c>
      <c r="Q80" s="21">
        <f t="shared" si="11"/>
        <v>0</v>
      </c>
      <c r="R80" s="21">
        <f t="shared" si="12"/>
        <v>0</v>
      </c>
      <c r="S80" s="21">
        <f t="shared" si="13"/>
        <v>98230</v>
      </c>
    </row>
    <row r="81" spans="1:19">
      <c r="A81" s="21">
        <v>79</v>
      </c>
      <c r="B81" s="22">
        <v>637</v>
      </c>
      <c r="C81" s="21" t="s">
        <v>716</v>
      </c>
      <c r="D81" s="21">
        <v>0</v>
      </c>
      <c r="E81" s="23">
        <v>527</v>
      </c>
      <c r="F81" s="21">
        <v>0</v>
      </c>
      <c r="G81" s="21">
        <f t="shared" si="9"/>
        <v>26350</v>
      </c>
      <c r="H81" s="21">
        <v>11800</v>
      </c>
      <c r="I81" s="21">
        <v>0</v>
      </c>
      <c r="J81" s="21">
        <v>0</v>
      </c>
      <c r="K81" s="21">
        <v>0</v>
      </c>
      <c r="L81" s="21">
        <f t="shared" si="8"/>
        <v>0</v>
      </c>
      <c r="M81" s="21">
        <f t="shared" ref="M81:M135" si="14">+G81-H81-K81</f>
        <v>14550</v>
      </c>
      <c r="N81" s="21">
        <v>0</v>
      </c>
      <c r="O81" s="21">
        <v>0</v>
      </c>
      <c r="P81" s="21">
        <f t="shared" si="10"/>
        <v>0</v>
      </c>
      <c r="Q81" s="21">
        <f t="shared" si="11"/>
        <v>0</v>
      </c>
      <c r="R81" s="21">
        <f t="shared" si="12"/>
        <v>0</v>
      </c>
      <c r="S81" s="21">
        <f t="shared" si="13"/>
        <v>14550</v>
      </c>
    </row>
    <row r="82" spans="1:19">
      <c r="A82" s="21">
        <v>80</v>
      </c>
      <c r="B82" s="22">
        <v>651</v>
      </c>
      <c r="C82" s="21" t="s">
        <v>779</v>
      </c>
      <c r="D82" s="21">
        <v>0</v>
      </c>
      <c r="E82" s="23">
        <v>13741</v>
      </c>
      <c r="F82" s="21">
        <v>2</v>
      </c>
      <c r="G82" s="21">
        <f t="shared" si="9"/>
        <v>687004</v>
      </c>
      <c r="H82" s="21">
        <v>343550</v>
      </c>
      <c r="I82" s="21">
        <v>0</v>
      </c>
      <c r="J82" s="21">
        <v>0</v>
      </c>
      <c r="K82" s="21">
        <v>0</v>
      </c>
      <c r="L82" s="21">
        <f t="shared" si="8"/>
        <v>0</v>
      </c>
      <c r="M82" s="21">
        <f t="shared" si="14"/>
        <v>343454</v>
      </c>
      <c r="N82" s="21">
        <v>0</v>
      </c>
      <c r="O82" s="21">
        <v>0</v>
      </c>
      <c r="P82" s="21">
        <f t="shared" si="10"/>
        <v>0</v>
      </c>
      <c r="Q82" s="21">
        <f t="shared" si="11"/>
        <v>0</v>
      </c>
      <c r="R82" s="21">
        <f t="shared" si="12"/>
        <v>0</v>
      </c>
      <c r="S82" s="21">
        <f t="shared" si="13"/>
        <v>343454</v>
      </c>
    </row>
    <row r="83" spans="1:19">
      <c r="A83" s="21">
        <v>81</v>
      </c>
      <c r="B83" s="22">
        <v>659</v>
      </c>
      <c r="C83" s="21" t="s">
        <v>839</v>
      </c>
      <c r="D83" s="21">
        <v>0</v>
      </c>
      <c r="E83" s="23">
        <v>4639</v>
      </c>
      <c r="F83" s="21">
        <v>0</v>
      </c>
      <c r="G83" s="21">
        <f t="shared" si="9"/>
        <v>231950</v>
      </c>
      <c r="H83" s="21">
        <v>91900</v>
      </c>
      <c r="I83" s="21">
        <v>0</v>
      </c>
      <c r="J83" s="21">
        <v>0</v>
      </c>
      <c r="K83" s="21">
        <v>0</v>
      </c>
      <c r="L83" s="21">
        <f t="shared" si="8"/>
        <v>0</v>
      </c>
      <c r="M83" s="21">
        <f t="shared" si="14"/>
        <v>140050</v>
      </c>
      <c r="N83" s="21">
        <v>0</v>
      </c>
      <c r="O83" s="21">
        <v>0</v>
      </c>
      <c r="P83" s="21">
        <f t="shared" si="10"/>
        <v>0</v>
      </c>
      <c r="Q83" s="21">
        <f t="shared" si="11"/>
        <v>0</v>
      </c>
      <c r="R83" s="21">
        <f t="shared" si="12"/>
        <v>0</v>
      </c>
      <c r="S83" s="21">
        <f t="shared" si="13"/>
        <v>140050</v>
      </c>
    </row>
    <row r="84" spans="1:19">
      <c r="A84" s="21">
        <v>82</v>
      </c>
      <c r="B84" s="22">
        <v>804</v>
      </c>
      <c r="C84" s="21" t="s">
        <v>875</v>
      </c>
      <c r="D84" s="21">
        <v>0</v>
      </c>
      <c r="E84" s="23">
        <v>3634</v>
      </c>
      <c r="F84" s="21">
        <v>0</v>
      </c>
      <c r="G84" s="21">
        <f t="shared" si="9"/>
        <v>181700</v>
      </c>
      <c r="H84" s="21">
        <v>71650</v>
      </c>
      <c r="I84" s="21">
        <v>0</v>
      </c>
      <c r="J84" s="21">
        <v>0</v>
      </c>
      <c r="K84" s="21">
        <v>0</v>
      </c>
      <c r="L84" s="21">
        <f t="shared" si="8"/>
        <v>0</v>
      </c>
      <c r="M84" s="21">
        <f t="shared" si="14"/>
        <v>110050</v>
      </c>
      <c r="N84" s="21">
        <v>0</v>
      </c>
      <c r="O84" s="21">
        <v>0</v>
      </c>
      <c r="P84" s="21">
        <f t="shared" si="10"/>
        <v>0</v>
      </c>
      <c r="Q84" s="21">
        <f t="shared" si="11"/>
        <v>0</v>
      </c>
      <c r="R84" s="21">
        <f t="shared" si="12"/>
        <v>0</v>
      </c>
      <c r="S84" s="21">
        <f t="shared" si="13"/>
        <v>110050</v>
      </c>
    </row>
    <row r="85" spans="1:19">
      <c r="A85" s="21">
        <v>83</v>
      </c>
      <c r="B85" s="22">
        <v>638</v>
      </c>
      <c r="C85" s="21" t="s">
        <v>719</v>
      </c>
      <c r="D85" s="21">
        <v>0</v>
      </c>
      <c r="E85" s="23">
        <v>728</v>
      </c>
      <c r="F85" s="21">
        <v>0</v>
      </c>
      <c r="G85" s="21">
        <f t="shared" si="9"/>
        <v>36400</v>
      </c>
      <c r="H85" s="21">
        <v>20000</v>
      </c>
      <c r="I85" s="21">
        <v>0</v>
      </c>
      <c r="J85" s="21">
        <v>0</v>
      </c>
      <c r="K85" s="21">
        <v>0</v>
      </c>
      <c r="L85" s="21">
        <f t="shared" si="8"/>
        <v>0</v>
      </c>
      <c r="M85" s="21">
        <f t="shared" si="14"/>
        <v>16400</v>
      </c>
      <c r="N85" s="21">
        <v>0</v>
      </c>
      <c r="O85" s="21">
        <v>0</v>
      </c>
      <c r="P85" s="21">
        <f t="shared" si="10"/>
        <v>0</v>
      </c>
      <c r="Q85" s="21">
        <f t="shared" si="11"/>
        <v>0</v>
      </c>
      <c r="R85" s="21">
        <f t="shared" si="12"/>
        <v>0</v>
      </c>
      <c r="S85" s="21">
        <f t="shared" si="13"/>
        <v>16400</v>
      </c>
    </row>
    <row r="86" spans="1:19">
      <c r="A86" s="21">
        <v>84</v>
      </c>
      <c r="B86" s="22">
        <v>816</v>
      </c>
      <c r="C86" s="21" t="s">
        <v>953</v>
      </c>
      <c r="D86" s="21">
        <v>0</v>
      </c>
      <c r="E86" s="23">
        <v>37232</v>
      </c>
      <c r="F86" s="21">
        <v>35</v>
      </c>
      <c r="G86" s="21">
        <f t="shared" si="9"/>
        <v>1860795</v>
      </c>
      <c r="H86" s="21">
        <v>941262</v>
      </c>
      <c r="I86" s="21">
        <v>0</v>
      </c>
      <c r="J86" s="21">
        <v>2391098</v>
      </c>
      <c r="K86" s="21">
        <v>186080</v>
      </c>
      <c r="L86" s="21">
        <f t="shared" si="8"/>
        <v>2205018</v>
      </c>
      <c r="M86" s="21">
        <f t="shared" si="14"/>
        <v>733453</v>
      </c>
      <c r="N86" s="21">
        <v>0</v>
      </c>
      <c r="O86" s="21">
        <v>0</v>
      </c>
      <c r="P86" s="21">
        <f t="shared" si="10"/>
        <v>0</v>
      </c>
      <c r="Q86" s="21">
        <f t="shared" si="11"/>
        <v>0</v>
      </c>
      <c r="R86" s="21">
        <f t="shared" si="12"/>
        <v>0</v>
      </c>
      <c r="S86" s="21">
        <f t="shared" si="13"/>
        <v>733453</v>
      </c>
    </row>
    <row r="87" spans="1:19">
      <c r="A87" s="21">
        <v>85</v>
      </c>
      <c r="B87" s="22">
        <v>818</v>
      </c>
      <c r="C87" s="21" t="s">
        <v>957</v>
      </c>
      <c r="D87" s="21">
        <v>0</v>
      </c>
      <c r="E87" s="23">
        <v>17718</v>
      </c>
      <c r="F87" s="21">
        <v>0</v>
      </c>
      <c r="G87" s="21">
        <f t="shared" si="9"/>
        <v>885900</v>
      </c>
      <c r="H87" s="21">
        <v>483850</v>
      </c>
      <c r="I87" s="21">
        <v>0</v>
      </c>
      <c r="J87" s="21">
        <v>0</v>
      </c>
      <c r="K87" s="21">
        <v>0</v>
      </c>
      <c r="L87" s="21">
        <f t="shared" si="8"/>
        <v>0</v>
      </c>
      <c r="M87" s="21">
        <f t="shared" si="14"/>
        <v>402050</v>
      </c>
      <c r="N87" s="21">
        <v>0</v>
      </c>
      <c r="O87" s="21">
        <v>0</v>
      </c>
      <c r="P87" s="21">
        <f t="shared" si="10"/>
        <v>0</v>
      </c>
      <c r="Q87" s="21">
        <f t="shared" si="11"/>
        <v>0</v>
      </c>
      <c r="R87" s="21">
        <f t="shared" si="12"/>
        <v>0</v>
      </c>
      <c r="S87" s="21">
        <f t="shared" si="13"/>
        <v>402050</v>
      </c>
    </row>
    <row r="88" spans="1:19">
      <c r="A88" s="21">
        <v>86</v>
      </c>
      <c r="B88" s="22">
        <v>101</v>
      </c>
      <c r="C88" s="21" t="s">
        <v>32</v>
      </c>
      <c r="D88" s="21">
        <v>0</v>
      </c>
      <c r="E88" s="23">
        <v>3708</v>
      </c>
      <c r="F88" s="21">
        <v>0</v>
      </c>
      <c r="G88" s="21">
        <f t="shared" si="9"/>
        <v>185400</v>
      </c>
      <c r="H88" s="21">
        <v>99350</v>
      </c>
      <c r="I88" s="21">
        <v>0</v>
      </c>
      <c r="J88" s="21">
        <v>0</v>
      </c>
      <c r="K88" s="21">
        <v>0</v>
      </c>
      <c r="L88" s="21">
        <f t="shared" si="8"/>
        <v>0</v>
      </c>
      <c r="M88" s="21">
        <f t="shared" si="14"/>
        <v>86050</v>
      </c>
      <c r="N88" s="21">
        <v>0</v>
      </c>
      <c r="O88" s="21">
        <v>0</v>
      </c>
      <c r="P88" s="21">
        <f t="shared" si="10"/>
        <v>0</v>
      </c>
      <c r="Q88" s="21">
        <f t="shared" si="11"/>
        <v>0</v>
      </c>
      <c r="R88" s="21">
        <f t="shared" si="12"/>
        <v>0</v>
      </c>
      <c r="S88" s="21">
        <f t="shared" si="13"/>
        <v>86050</v>
      </c>
    </row>
    <row r="89" spans="1:19">
      <c r="A89" s="21">
        <v>87</v>
      </c>
      <c r="B89" s="22">
        <v>639</v>
      </c>
      <c r="C89" s="21" t="s">
        <v>723</v>
      </c>
      <c r="D89" s="21">
        <v>0</v>
      </c>
      <c r="E89" s="23">
        <v>167</v>
      </c>
      <c r="F89" s="21">
        <v>0</v>
      </c>
      <c r="G89" s="21">
        <f t="shared" si="9"/>
        <v>8350</v>
      </c>
      <c r="H89" s="21">
        <v>3800</v>
      </c>
      <c r="I89" s="21">
        <v>0</v>
      </c>
      <c r="J89" s="21">
        <v>0</v>
      </c>
      <c r="K89" s="21">
        <v>0</v>
      </c>
      <c r="L89" s="21">
        <f t="shared" si="8"/>
        <v>0</v>
      </c>
      <c r="M89" s="21">
        <f t="shared" si="14"/>
        <v>4550</v>
      </c>
      <c r="N89" s="21">
        <v>0</v>
      </c>
      <c r="O89" s="21">
        <v>0</v>
      </c>
      <c r="P89" s="21">
        <f t="shared" si="10"/>
        <v>0</v>
      </c>
      <c r="Q89" s="21">
        <f t="shared" si="11"/>
        <v>0</v>
      </c>
      <c r="R89" s="21">
        <f t="shared" si="12"/>
        <v>0</v>
      </c>
      <c r="S89" s="21">
        <f t="shared" si="13"/>
        <v>4550</v>
      </c>
    </row>
    <row r="90" spans="1:19">
      <c r="A90" s="21">
        <v>88</v>
      </c>
      <c r="B90" s="22">
        <v>640</v>
      </c>
      <c r="C90" s="21" t="s">
        <v>726</v>
      </c>
      <c r="D90" s="21">
        <v>0</v>
      </c>
      <c r="E90" s="23">
        <v>2912</v>
      </c>
      <c r="F90" s="21">
        <v>97</v>
      </c>
      <c r="G90" s="21">
        <f t="shared" si="9"/>
        <v>143369</v>
      </c>
      <c r="H90" s="21">
        <v>62908</v>
      </c>
      <c r="I90" s="21">
        <v>0</v>
      </c>
      <c r="J90" s="21">
        <v>0</v>
      </c>
      <c r="K90" s="21">
        <v>0</v>
      </c>
      <c r="L90" s="21">
        <f t="shared" si="8"/>
        <v>0</v>
      </c>
      <c r="M90" s="21">
        <f t="shared" si="14"/>
        <v>80461</v>
      </c>
      <c r="N90" s="21">
        <v>0</v>
      </c>
      <c r="O90" s="21">
        <v>0</v>
      </c>
      <c r="P90" s="21">
        <f t="shared" si="10"/>
        <v>0</v>
      </c>
      <c r="Q90" s="21">
        <f t="shared" si="11"/>
        <v>0</v>
      </c>
      <c r="R90" s="21">
        <f t="shared" si="12"/>
        <v>0</v>
      </c>
      <c r="S90" s="21">
        <f t="shared" si="13"/>
        <v>80461</v>
      </c>
    </row>
    <row r="91" spans="1:19">
      <c r="A91" s="21">
        <v>89</v>
      </c>
      <c r="B91" s="22">
        <v>628</v>
      </c>
      <c r="C91" s="21" t="s">
        <v>679</v>
      </c>
      <c r="D91" s="21">
        <v>0</v>
      </c>
      <c r="E91" s="23">
        <v>9081</v>
      </c>
      <c r="F91" s="21">
        <v>0</v>
      </c>
      <c r="G91" s="21">
        <f t="shared" si="9"/>
        <v>454050</v>
      </c>
      <c r="H91" s="21">
        <v>225550</v>
      </c>
      <c r="I91" s="21">
        <v>0</v>
      </c>
      <c r="J91" s="21">
        <v>0</v>
      </c>
      <c r="K91" s="21">
        <v>0</v>
      </c>
      <c r="L91" s="21">
        <f t="shared" ref="L91:L135" si="15">+J91-K91</f>
        <v>0</v>
      </c>
      <c r="M91" s="21">
        <f t="shared" si="14"/>
        <v>228500</v>
      </c>
      <c r="N91" s="21">
        <v>0</v>
      </c>
      <c r="O91" s="21">
        <v>0</v>
      </c>
      <c r="P91" s="21">
        <f t="shared" si="10"/>
        <v>0</v>
      </c>
      <c r="Q91" s="21">
        <f t="shared" si="11"/>
        <v>0</v>
      </c>
      <c r="R91" s="21">
        <f t="shared" si="12"/>
        <v>0</v>
      </c>
      <c r="S91" s="21">
        <f t="shared" si="13"/>
        <v>228500</v>
      </c>
    </row>
    <row r="92" spans="1:19">
      <c r="A92" s="21">
        <v>90</v>
      </c>
      <c r="B92" s="22">
        <v>629</v>
      </c>
      <c r="C92" s="21" t="s">
        <v>685</v>
      </c>
      <c r="D92" s="21">
        <v>0</v>
      </c>
      <c r="E92" s="23">
        <v>102</v>
      </c>
      <c r="F92" s="21">
        <v>0</v>
      </c>
      <c r="G92" s="21">
        <f t="shared" si="9"/>
        <v>5100</v>
      </c>
      <c r="H92" s="21">
        <v>3650</v>
      </c>
      <c r="I92" s="21">
        <v>0</v>
      </c>
      <c r="J92" s="21">
        <v>0</v>
      </c>
      <c r="K92" s="21">
        <v>0</v>
      </c>
      <c r="L92" s="21">
        <f t="shared" si="15"/>
        <v>0</v>
      </c>
      <c r="M92" s="21">
        <f t="shared" si="14"/>
        <v>1450</v>
      </c>
      <c r="N92" s="21">
        <v>0</v>
      </c>
      <c r="O92" s="21">
        <v>0</v>
      </c>
      <c r="P92" s="21">
        <f t="shared" si="10"/>
        <v>0</v>
      </c>
      <c r="Q92" s="21">
        <f t="shared" si="11"/>
        <v>0</v>
      </c>
      <c r="R92" s="21">
        <f t="shared" si="12"/>
        <v>0</v>
      </c>
      <c r="S92" s="21">
        <f t="shared" si="13"/>
        <v>1450</v>
      </c>
    </row>
    <row r="93" spans="1:19">
      <c r="A93" s="21">
        <v>91</v>
      </c>
      <c r="B93" s="22">
        <v>820</v>
      </c>
      <c r="C93" s="21" t="s">
        <v>961</v>
      </c>
      <c r="D93" s="21">
        <v>0</v>
      </c>
      <c r="E93" s="23">
        <v>68852</v>
      </c>
      <c r="F93" s="21">
        <v>466</v>
      </c>
      <c r="G93" s="21">
        <f t="shared" si="9"/>
        <v>3431882</v>
      </c>
      <c r="H93" s="21">
        <v>1303258</v>
      </c>
      <c r="I93" s="21">
        <v>0</v>
      </c>
      <c r="J93" s="21">
        <v>0</v>
      </c>
      <c r="K93" s="21">
        <v>0</v>
      </c>
      <c r="L93" s="21">
        <f t="shared" si="15"/>
        <v>0</v>
      </c>
      <c r="M93" s="21">
        <f t="shared" si="14"/>
        <v>2128624</v>
      </c>
      <c r="N93" s="21">
        <v>0</v>
      </c>
      <c r="O93" s="21">
        <v>700000</v>
      </c>
      <c r="P93" s="21">
        <f t="shared" si="10"/>
        <v>700000</v>
      </c>
      <c r="Q93" s="21">
        <f t="shared" si="11"/>
        <v>700000</v>
      </c>
      <c r="R93" s="21">
        <f t="shared" si="12"/>
        <v>0</v>
      </c>
      <c r="S93" s="21">
        <f t="shared" si="13"/>
        <v>1428624</v>
      </c>
    </row>
    <row r="94" spans="1:19">
      <c r="A94" s="21">
        <v>92</v>
      </c>
      <c r="B94" s="22">
        <v>954</v>
      </c>
      <c r="C94" s="21" t="s">
        <v>1081</v>
      </c>
      <c r="D94" s="21">
        <v>0</v>
      </c>
      <c r="E94" s="23">
        <v>24</v>
      </c>
      <c r="F94" s="21">
        <v>0</v>
      </c>
      <c r="G94" s="21">
        <f t="shared" si="9"/>
        <v>1200</v>
      </c>
      <c r="H94" s="21">
        <v>0</v>
      </c>
      <c r="I94" s="21">
        <v>0</v>
      </c>
      <c r="J94" s="21">
        <v>0</v>
      </c>
      <c r="K94" s="21">
        <v>0</v>
      </c>
      <c r="L94" s="21">
        <f t="shared" si="15"/>
        <v>0</v>
      </c>
      <c r="M94" s="21">
        <f t="shared" si="14"/>
        <v>1200</v>
      </c>
      <c r="N94" s="21">
        <v>270800</v>
      </c>
      <c r="O94" s="21">
        <v>700000</v>
      </c>
      <c r="P94" s="21">
        <f t="shared" si="10"/>
        <v>970800</v>
      </c>
      <c r="Q94" s="21">
        <f t="shared" si="11"/>
        <v>1200</v>
      </c>
      <c r="R94" s="21">
        <f t="shared" si="12"/>
        <v>969600</v>
      </c>
      <c r="S94" s="21">
        <f t="shared" si="13"/>
        <v>0</v>
      </c>
    </row>
    <row r="95" spans="1:19">
      <c r="A95" s="21">
        <v>93</v>
      </c>
      <c r="B95" s="22">
        <v>823</v>
      </c>
      <c r="C95" s="21" t="s">
        <v>971</v>
      </c>
      <c r="D95" s="21">
        <v>0</v>
      </c>
      <c r="E95" s="23">
        <v>4</v>
      </c>
      <c r="F95" s="21">
        <v>0</v>
      </c>
      <c r="G95" s="21">
        <f t="shared" si="9"/>
        <v>200</v>
      </c>
      <c r="H95" s="21">
        <v>180</v>
      </c>
      <c r="I95" s="21">
        <v>0</v>
      </c>
      <c r="J95" s="21">
        <v>0</v>
      </c>
      <c r="K95" s="21">
        <v>0</v>
      </c>
      <c r="L95" s="21">
        <f t="shared" si="15"/>
        <v>0</v>
      </c>
      <c r="M95" s="21">
        <f t="shared" si="14"/>
        <v>20</v>
      </c>
      <c r="N95" s="21">
        <v>0</v>
      </c>
      <c r="O95" s="21">
        <v>0</v>
      </c>
      <c r="P95" s="21">
        <f t="shared" si="10"/>
        <v>0</v>
      </c>
      <c r="Q95" s="21">
        <f t="shared" si="11"/>
        <v>0</v>
      </c>
      <c r="R95" s="21">
        <f t="shared" si="12"/>
        <v>0</v>
      </c>
      <c r="S95" s="21">
        <f t="shared" si="13"/>
        <v>20</v>
      </c>
    </row>
    <row r="96" spans="1:19">
      <c r="A96" s="21">
        <v>94</v>
      </c>
      <c r="B96" s="22">
        <v>814</v>
      </c>
      <c r="C96" s="21" t="s">
        <v>913</v>
      </c>
      <c r="D96" s="21">
        <v>0</v>
      </c>
      <c r="E96" s="23">
        <v>271298</v>
      </c>
      <c r="F96" s="21">
        <v>4231</v>
      </c>
      <c r="G96" s="21">
        <f t="shared" si="9"/>
        <v>13467587</v>
      </c>
      <c r="H96" s="21">
        <v>5794213</v>
      </c>
      <c r="I96" s="21">
        <v>0</v>
      </c>
      <c r="J96" s="21">
        <v>0</v>
      </c>
      <c r="K96" s="21">
        <v>0</v>
      </c>
      <c r="L96" s="21">
        <f t="shared" si="15"/>
        <v>0</v>
      </c>
      <c r="M96" s="21">
        <f t="shared" si="14"/>
        <v>7673374</v>
      </c>
      <c r="N96" s="21">
        <v>0</v>
      </c>
      <c r="O96" s="21">
        <v>8250000</v>
      </c>
      <c r="P96" s="21">
        <f t="shared" si="10"/>
        <v>8250000</v>
      </c>
      <c r="Q96" s="21">
        <f t="shared" si="11"/>
        <v>7673374</v>
      </c>
      <c r="R96" s="21">
        <f t="shared" si="12"/>
        <v>576626</v>
      </c>
      <c r="S96" s="21">
        <f t="shared" si="13"/>
        <v>0</v>
      </c>
    </row>
    <row r="97" spans="1:22">
      <c r="A97" s="21">
        <v>95</v>
      </c>
      <c r="B97" s="22">
        <v>143</v>
      </c>
      <c r="C97" s="21" t="s">
        <v>275</v>
      </c>
      <c r="D97" s="21">
        <v>0</v>
      </c>
      <c r="E97" s="23">
        <v>48918</v>
      </c>
      <c r="F97" s="21">
        <v>1374</v>
      </c>
      <c r="G97" s="21">
        <f t="shared" si="9"/>
        <v>2414298</v>
      </c>
      <c r="H97" s="21">
        <v>909505</v>
      </c>
      <c r="I97" s="21">
        <v>0</v>
      </c>
      <c r="J97" s="21">
        <v>0</v>
      </c>
      <c r="K97" s="21">
        <v>0</v>
      </c>
      <c r="L97" s="21">
        <f t="shared" si="15"/>
        <v>0</v>
      </c>
      <c r="M97" s="21">
        <f t="shared" si="14"/>
        <v>1504793</v>
      </c>
      <c r="N97" s="21">
        <v>0</v>
      </c>
      <c r="O97" s="21">
        <v>100000</v>
      </c>
      <c r="P97" s="21">
        <f t="shared" si="10"/>
        <v>100000</v>
      </c>
      <c r="Q97" s="21">
        <f t="shared" si="11"/>
        <v>100000</v>
      </c>
      <c r="R97" s="21">
        <f t="shared" si="12"/>
        <v>0</v>
      </c>
      <c r="S97" s="21">
        <f t="shared" si="13"/>
        <v>1404793</v>
      </c>
    </row>
    <row r="98" spans="1:22">
      <c r="A98" s="21">
        <v>96</v>
      </c>
      <c r="B98" s="22">
        <v>652</v>
      </c>
      <c r="C98" s="21" t="s">
        <v>783</v>
      </c>
      <c r="D98" s="21">
        <v>0</v>
      </c>
      <c r="E98" s="23">
        <v>16</v>
      </c>
      <c r="F98" s="21">
        <v>1</v>
      </c>
      <c r="G98" s="21">
        <f t="shared" si="9"/>
        <v>777</v>
      </c>
      <c r="H98" s="21">
        <v>0</v>
      </c>
      <c r="I98" s="21">
        <v>0</v>
      </c>
      <c r="J98" s="21">
        <v>0</v>
      </c>
      <c r="K98" s="21">
        <v>0</v>
      </c>
      <c r="L98" s="21">
        <f t="shared" si="15"/>
        <v>0</v>
      </c>
      <c r="M98" s="21">
        <f t="shared" si="14"/>
        <v>777</v>
      </c>
      <c r="N98" s="21">
        <v>16222</v>
      </c>
      <c r="O98" s="21">
        <v>0</v>
      </c>
      <c r="P98" s="21">
        <f t="shared" si="10"/>
        <v>16222</v>
      </c>
      <c r="Q98" s="21">
        <f t="shared" si="11"/>
        <v>777</v>
      </c>
      <c r="R98" s="21">
        <f t="shared" si="12"/>
        <v>15445</v>
      </c>
      <c r="S98" s="21">
        <f t="shared" si="13"/>
        <v>0</v>
      </c>
    </row>
    <row r="99" spans="1:22">
      <c r="A99" s="21">
        <v>97</v>
      </c>
      <c r="B99" s="22">
        <v>660</v>
      </c>
      <c r="C99" s="21" t="s">
        <v>843</v>
      </c>
      <c r="D99" s="21">
        <v>0</v>
      </c>
      <c r="E99" s="23">
        <v>46</v>
      </c>
      <c r="F99" s="21">
        <v>0</v>
      </c>
      <c r="G99" s="21">
        <f t="shared" si="9"/>
        <v>2300</v>
      </c>
      <c r="H99" s="21">
        <v>1700</v>
      </c>
      <c r="I99" s="21">
        <v>0</v>
      </c>
      <c r="J99" s="21">
        <v>0</v>
      </c>
      <c r="K99" s="21">
        <v>0</v>
      </c>
      <c r="L99" s="21">
        <f t="shared" si="15"/>
        <v>0</v>
      </c>
      <c r="M99" s="21">
        <f t="shared" si="14"/>
        <v>600</v>
      </c>
      <c r="N99" s="21">
        <v>0</v>
      </c>
      <c r="O99" s="21">
        <v>0</v>
      </c>
      <c r="P99" s="21">
        <f t="shared" si="10"/>
        <v>0</v>
      </c>
      <c r="Q99" s="21">
        <f t="shared" si="11"/>
        <v>0</v>
      </c>
      <c r="R99" s="21">
        <f t="shared" si="12"/>
        <v>0</v>
      </c>
      <c r="S99" s="21">
        <f t="shared" si="13"/>
        <v>600</v>
      </c>
    </row>
    <row r="100" spans="1:22">
      <c r="A100" s="21">
        <v>98</v>
      </c>
      <c r="B100" s="22">
        <v>614</v>
      </c>
      <c r="C100" s="21" t="s">
        <v>590</v>
      </c>
      <c r="D100" s="21">
        <v>0</v>
      </c>
      <c r="E100" s="23">
        <v>2732</v>
      </c>
      <c r="F100" s="21">
        <v>0</v>
      </c>
      <c r="G100" s="21">
        <f t="shared" si="9"/>
        <v>136600</v>
      </c>
      <c r="H100" s="21">
        <v>0</v>
      </c>
      <c r="I100" s="21">
        <v>0</v>
      </c>
      <c r="J100" s="21">
        <v>0</v>
      </c>
      <c r="K100" s="21">
        <v>0</v>
      </c>
      <c r="L100" s="21">
        <f t="shared" si="15"/>
        <v>0</v>
      </c>
      <c r="M100" s="21">
        <f t="shared" si="14"/>
        <v>136600</v>
      </c>
      <c r="N100" s="21">
        <v>1575434</v>
      </c>
      <c r="O100" s="21">
        <v>1600000</v>
      </c>
      <c r="P100" s="21">
        <f t="shared" si="10"/>
        <v>3175434</v>
      </c>
      <c r="Q100" s="21">
        <f t="shared" si="11"/>
        <v>136600</v>
      </c>
      <c r="R100" s="21">
        <f t="shared" si="12"/>
        <v>3038834</v>
      </c>
      <c r="S100" s="21">
        <f t="shared" si="13"/>
        <v>0</v>
      </c>
    </row>
    <row r="101" spans="1:22">
      <c r="A101" s="21">
        <v>99</v>
      </c>
      <c r="B101" s="22">
        <v>607</v>
      </c>
      <c r="C101" s="21" t="s">
        <v>568</v>
      </c>
      <c r="D101" s="21">
        <v>0</v>
      </c>
      <c r="E101" s="23">
        <v>3144</v>
      </c>
      <c r="F101" s="21">
        <v>16</v>
      </c>
      <c r="G101" s="21">
        <f t="shared" si="9"/>
        <v>156832</v>
      </c>
      <c r="H101" s="21">
        <v>132750</v>
      </c>
      <c r="I101" s="21">
        <v>0</v>
      </c>
      <c r="J101" s="21">
        <v>1981266</v>
      </c>
      <c r="K101" s="21">
        <v>15683</v>
      </c>
      <c r="L101" s="21">
        <f t="shared" si="15"/>
        <v>1965583</v>
      </c>
      <c r="M101" s="21">
        <f t="shared" si="14"/>
        <v>8399</v>
      </c>
      <c r="N101" s="21">
        <v>0</v>
      </c>
      <c r="O101" s="21">
        <v>250000</v>
      </c>
      <c r="P101" s="21">
        <f t="shared" si="10"/>
        <v>250000</v>
      </c>
      <c r="Q101" s="21">
        <f t="shared" si="11"/>
        <v>8399</v>
      </c>
      <c r="R101" s="21">
        <f t="shared" si="12"/>
        <v>241601</v>
      </c>
      <c r="S101" s="21">
        <f t="shared" si="13"/>
        <v>0</v>
      </c>
    </row>
    <row r="102" spans="1:22">
      <c r="A102" s="21">
        <v>100</v>
      </c>
      <c r="B102" s="22">
        <v>653</v>
      </c>
      <c r="C102" s="21" t="s">
        <v>793</v>
      </c>
      <c r="D102" s="21">
        <v>0</v>
      </c>
      <c r="E102" s="23">
        <v>47869</v>
      </c>
      <c r="F102" s="21">
        <v>15</v>
      </c>
      <c r="G102" s="21">
        <f t="shared" si="9"/>
        <v>2393105</v>
      </c>
      <c r="H102" s="21">
        <v>746931</v>
      </c>
      <c r="I102" s="21">
        <v>0</v>
      </c>
      <c r="J102" s="21">
        <v>0</v>
      </c>
      <c r="K102" s="21">
        <v>0</v>
      </c>
      <c r="L102" s="21">
        <f t="shared" si="15"/>
        <v>0</v>
      </c>
      <c r="M102" s="21">
        <f t="shared" si="14"/>
        <v>1646174</v>
      </c>
      <c r="N102" s="21">
        <v>0</v>
      </c>
      <c r="O102" s="21">
        <v>0</v>
      </c>
      <c r="P102" s="21">
        <f t="shared" si="10"/>
        <v>0</v>
      </c>
      <c r="Q102" s="21">
        <f t="shared" si="11"/>
        <v>0</v>
      </c>
      <c r="R102" s="21">
        <f t="shared" si="12"/>
        <v>0</v>
      </c>
      <c r="S102" s="21">
        <f t="shared" si="13"/>
        <v>1646174</v>
      </c>
    </row>
    <row r="103" spans="1:22">
      <c r="A103" s="21">
        <v>101</v>
      </c>
      <c r="B103" s="22">
        <v>642</v>
      </c>
      <c r="C103" s="21" t="s">
        <v>740</v>
      </c>
      <c r="D103" s="21">
        <v>0</v>
      </c>
      <c r="E103" s="23">
        <v>657</v>
      </c>
      <c r="F103" s="21">
        <v>0</v>
      </c>
      <c r="G103" s="21">
        <f t="shared" si="9"/>
        <v>32850</v>
      </c>
      <c r="H103" s="21">
        <v>18150</v>
      </c>
      <c r="I103" s="21">
        <v>0</v>
      </c>
      <c r="J103" s="21">
        <v>0</v>
      </c>
      <c r="K103" s="21">
        <v>0</v>
      </c>
      <c r="L103" s="21">
        <f t="shared" si="15"/>
        <v>0</v>
      </c>
      <c r="M103" s="21">
        <f t="shared" si="14"/>
        <v>14700</v>
      </c>
      <c r="N103" s="21">
        <v>0</v>
      </c>
      <c r="O103" s="21">
        <v>0</v>
      </c>
      <c r="P103" s="21">
        <f t="shared" si="10"/>
        <v>0</v>
      </c>
      <c r="Q103" s="21">
        <f t="shared" si="11"/>
        <v>0</v>
      </c>
      <c r="R103" s="21">
        <f t="shared" si="12"/>
        <v>0</v>
      </c>
      <c r="S103" s="21">
        <f t="shared" si="13"/>
        <v>14700</v>
      </c>
    </row>
    <row r="104" spans="1:22">
      <c r="A104" s="21">
        <v>102</v>
      </c>
      <c r="B104" s="22">
        <v>116</v>
      </c>
      <c r="C104" s="21" t="s">
        <v>130</v>
      </c>
      <c r="D104" s="21">
        <v>0</v>
      </c>
      <c r="E104" s="23">
        <v>1759</v>
      </c>
      <c r="F104" s="21">
        <v>1</v>
      </c>
      <c r="G104" s="21">
        <f t="shared" si="9"/>
        <v>87927</v>
      </c>
      <c r="H104" s="21">
        <v>18000</v>
      </c>
      <c r="I104" s="21">
        <v>0</v>
      </c>
      <c r="J104" s="21">
        <v>0</v>
      </c>
      <c r="K104" s="21">
        <v>0</v>
      </c>
      <c r="L104" s="21">
        <f t="shared" si="15"/>
        <v>0</v>
      </c>
      <c r="M104" s="21">
        <f t="shared" si="14"/>
        <v>69927</v>
      </c>
      <c r="N104" s="21">
        <v>0</v>
      </c>
      <c r="O104" s="21">
        <v>0</v>
      </c>
      <c r="P104" s="21">
        <f t="shared" si="10"/>
        <v>0</v>
      </c>
      <c r="Q104" s="21">
        <f t="shared" si="11"/>
        <v>0</v>
      </c>
      <c r="R104" s="21">
        <f t="shared" si="12"/>
        <v>0</v>
      </c>
      <c r="S104" s="21">
        <f t="shared" si="13"/>
        <v>69927</v>
      </c>
    </row>
    <row r="105" spans="1:22">
      <c r="A105" s="21">
        <v>103</v>
      </c>
      <c r="B105" s="22">
        <v>169</v>
      </c>
      <c r="C105" s="21" t="s">
        <v>400</v>
      </c>
      <c r="D105" s="21">
        <v>0</v>
      </c>
      <c r="E105" s="23">
        <v>119096</v>
      </c>
      <c r="F105" s="21">
        <v>127</v>
      </c>
      <c r="G105" s="21">
        <f t="shared" si="9"/>
        <v>5951879</v>
      </c>
      <c r="H105" s="21">
        <v>3201439</v>
      </c>
      <c r="I105" s="21">
        <v>0</v>
      </c>
      <c r="J105" s="21">
        <v>0</v>
      </c>
      <c r="K105" s="21">
        <v>0</v>
      </c>
      <c r="L105" s="21">
        <f t="shared" si="15"/>
        <v>0</v>
      </c>
      <c r="M105" s="21">
        <f t="shared" si="14"/>
        <v>2750440</v>
      </c>
      <c r="N105" s="21">
        <v>0</v>
      </c>
      <c r="O105" s="21">
        <v>100000</v>
      </c>
      <c r="P105" s="21">
        <f t="shared" si="10"/>
        <v>100000</v>
      </c>
      <c r="Q105" s="21">
        <f t="shared" si="11"/>
        <v>100000</v>
      </c>
      <c r="R105" s="21">
        <f t="shared" si="12"/>
        <v>0</v>
      </c>
      <c r="S105" s="21">
        <f t="shared" si="13"/>
        <v>2650440</v>
      </c>
    </row>
    <row r="106" spans="1:22">
      <c r="A106" s="21">
        <v>104</v>
      </c>
      <c r="B106" s="22">
        <v>110</v>
      </c>
      <c r="C106" s="21" t="s">
        <v>114</v>
      </c>
      <c r="D106" s="21">
        <v>0</v>
      </c>
      <c r="E106" s="23">
        <v>31385</v>
      </c>
      <c r="F106" s="21">
        <v>1741</v>
      </c>
      <c r="G106" s="21">
        <f t="shared" si="9"/>
        <v>1529207</v>
      </c>
      <c r="H106" s="21">
        <v>751753</v>
      </c>
      <c r="I106" s="21">
        <v>0</v>
      </c>
      <c r="J106" s="21">
        <v>0</v>
      </c>
      <c r="K106" s="21">
        <v>0</v>
      </c>
      <c r="L106" s="21">
        <f t="shared" si="15"/>
        <v>0</v>
      </c>
      <c r="M106" s="21">
        <f t="shared" si="14"/>
        <v>777454</v>
      </c>
      <c r="N106" s="21">
        <v>0</v>
      </c>
      <c r="O106" s="21">
        <v>100000</v>
      </c>
      <c r="P106" s="21">
        <f t="shared" si="10"/>
        <v>100000</v>
      </c>
      <c r="Q106" s="21">
        <f t="shared" si="11"/>
        <v>100000</v>
      </c>
      <c r="R106" s="21">
        <f t="shared" si="12"/>
        <v>0</v>
      </c>
      <c r="S106" s="21">
        <f t="shared" si="13"/>
        <v>677454</v>
      </c>
    </row>
    <row r="107" spans="1:22">
      <c r="A107" s="21">
        <v>105</v>
      </c>
      <c r="B107" s="22">
        <v>141</v>
      </c>
      <c r="C107" s="21" t="s">
        <v>269</v>
      </c>
      <c r="D107" s="21">
        <v>0</v>
      </c>
      <c r="E107" s="23">
        <v>46881</v>
      </c>
      <c r="F107" s="21">
        <v>0</v>
      </c>
      <c r="G107" s="21">
        <f t="shared" si="9"/>
        <v>2344050</v>
      </c>
      <c r="H107" s="21">
        <v>945500</v>
      </c>
      <c r="I107" s="21">
        <v>0</v>
      </c>
      <c r="J107" s="21">
        <v>0</v>
      </c>
      <c r="K107" s="21">
        <v>0</v>
      </c>
      <c r="L107" s="21">
        <f t="shared" si="15"/>
        <v>0</v>
      </c>
      <c r="M107" s="21">
        <f t="shared" si="14"/>
        <v>1398550</v>
      </c>
      <c r="N107" s="21">
        <v>0</v>
      </c>
      <c r="O107" s="21">
        <v>250000</v>
      </c>
      <c r="P107" s="21">
        <f t="shared" si="10"/>
        <v>250000</v>
      </c>
      <c r="Q107" s="21">
        <f t="shared" si="11"/>
        <v>250000</v>
      </c>
      <c r="R107" s="21">
        <f t="shared" si="12"/>
        <v>0</v>
      </c>
      <c r="S107" s="21">
        <f t="shared" si="13"/>
        <v>1148550</v>
      </c>
    </row>
    <row r="108" spans="1:22">
      <c r="A108" s="21">
        <v>106</v>
      </c>
      <c r="B108" s="22">
        <v>219</v>
      </c>
      <c r="C108" s="21" t="s">
        <v>534</v>
      </c>
      <c r="D108" s="21">
        <v>0</v>
      </c>
      <c r="E108" s="23">
        <v>1578</v>
      </c>
      <c r="F108" s="21">
        <v>1578</v>
      </c>
      <c r="G108" s="21">
        <f t="shared" si="9"/>
        <v>42606</v>
      </c>
      <c r="H108" s="21">
        <v>0</v>
      </c>
      <c r="I108" s="21">
        <v>0</v>
      </c>
      <c r="J108" s="21">
        <v>0</v>
      </c>
      <c r="K108" s="21">
        <v>0</v>
      </c>
      <c r="L108" s="21">
        <f t="shared" si="15"/>
        <v>0</v>
      </c>
      <c r="M108" s="21">
        <f t="shared" si="14"/>
        <v>42606</v>
      </c>
      <c r="N108" s="21">
        <v>0</v>
      </c>
      <c r="O108" s="21">
        <v>0</v>
      </c>
      <c r="P108" s="21">
        <f t="shared" si="10"/>
        <v>0</v>
      </c>
      <c r="Q108" s="21">
        <f t="shared" si="11"/>
        <v>0</v>
      </c>
      <c r="R108" s="21">
        <f t="shared" si="12"/>
        <v>0</v>
      </c>
      <c r="S108" s="21">
        <f t="shared" si="13"/>
        <v>42606</v>
      </c>
    </row>
    <row r="109" spans="1:22">
      <c r="A109" s="21">
        <v>107</v>
      </c>
      <c r="B109" s="22">
        <v>830</v>
      </c>
      <c r="C109" s="21" t="s">
        <v>975</v>
      </c>
      <c r="D109" s="21">
        <v>0</v>
      </c>
      <c r="E109" s="23">
        <v>6375</v>
      </c>
      <c r="F109" s="21">
        <v>6375</v>
      </c>
      <c r="G109" s="21">
        <f t="shared" si="9"/>
        <v>172125</v>
      </c>
      <c r="H109" s="21">
        <v>63585</v>
      </c>
      <c r="I109" s="21">
        <v>0</v>
      </c>
      <c r="J109" s="21">
        <v>0</v>
      </c>
      <c r="K109" s="21">
        <v>0</v>
      </c>
      <c r="L109" s="21">
        <f t="shared" si="15"/>
        <v>0</v>
      </c>
      <c r="M109" s="21">
        <f t="shared" si="14"/>
        <v>108540</v>
      </c>
      <c r="N109" s="21">
        <v>0</v>
      </c>
      <c r="O109" s="21">
        <v>0</v>
      </c>
      <c r="P109" s="21">
        <f t="shared" si="10"/>
        <v>0</v>
      </c>
      <c r="Q109" s="21">
        <f t="shared" si="11"/>
        <v>0</v>
      </c>
      <c r="R109" s="21">
        <f t="shared" si="12"/>
        <v>0</v>
      </c>
      <c r="S109" s="21">
        <f t="shared" si="13"/>
        <v>108540</v>
      </c>
    </row>
    <row r="110" spans="1:22">
      <c r="A110" s="21">
        <v>108</v>
      </c>
      <c r="B110" s="22">
        <v>643</v>
      </c>
      <c r="C110" s="21" t="s">
        <v>743</v>
      </c>
      <c r="D110" s="21">
        <v>0</v>
      </c>
      <c r="E110" s="23">
        <v>2322</v>
      </c>
      <c r="F110" s="21">
        <v>0</v>
      </c>
      <c r="G110" s="21">
        <f t="shared" si="9"/>
        <v>116100</v>
      </c>
      <c r="H110" s="21">
        <v>54100</v>
      </c>
      <c r="I110" s="21">
        <v>0</v>
      </c>
      <c r="J110" s="21">
        <v>0</v>
      </c>
      <c r="K110" s="21">
        <v>0</v>
      </c>
      <c r="L110" s="21">
        <f t="shared" si="15"/>
        <v>0</v>
      </c>
      <c r="M110" s="21">
        <f t="shared" si="14"/>
        <v>62000</v>
      </c>
      <c r="N110" s="21">
        <v>0</v>
      </c>
      <c r="O110" s="21">
        <v>0</v>
      </c>
      <c r="P110" s="21">
        <f t="shared" si="10"/>
        <v>0</v>
      </c>
      <c r="Q110" s="21">
        <f t="shared" si="11"/>
        <v>0</v>
      </c>
      <c r="R110" s="21">
        <f t="shared" si="12"/>
        <v>0</v>
      </c>
      <c r="S110" s="21">
        <f t="shared" si="13"/>
        <v>62000</v>
      </c>
    </row>
    <row r="111" spans="1:22">
      <c r="A111" s="21">
        <v>109</v>
      </c>
      <c r="B111" s="22">
        <v>213</v>
      </c>
      <c r="C111" s="40" t="s">
        <v>501</v>
      </c>
      <c r="D111" s="21">
        <v>0</v>
      </c>
      <c r="E111" s="23">
        <v>12450</v>
      </c>
      <c r="F111" s="21">
        <v>43</v>
      </c>
      <c r="G111" s="21">
        <f t="shared" si="9"/>
        <v>621511</v>
      </c>
      <c r="H111" s="21">
        <v>143712</v>
      </c>
      <c r="I111" s="21">
        <v>0</v>
      </c>
      <c r="J111" s="21">
        <v>254860</v>
      </c>
      <c r="K111" s="21">
        <v>62151</v>
      </c>
      <c r="L111" s="21">
        <f t="shared" si="15"/>
        <v>192709</v>
      </c>
      <c r="M111" s="21">
        <f t="shared" si="14"/>
        <v>415648</v>
      </c>
      <c r="N111" s="21">
        <v>0</v>
      </c>
      <c r="O111" s="21">
        <v>0</v>
      </c>
      <c r="P111" s="21">
        <f t="shared" si="10"/>
        <v>0</v>
      </c>
      <c r="Q111" s="21">
        <f t="shared" si="11"/>
        <v>0</v>
      </c>
      <c r="R111" s="21">
        <f t="shared" si="12"/>
        <v>0</v>
      </c>
      <c r="S111" s="21">
        <f t="shared" si="13"/>
        <v>415648</v>
      </c>
    </row>
    <row r="112" spans="1:22">
      <c r="A112" s="21">
        <v>110</v>
      </c>
      <c r="B112" s="22">
        <v>608</v>
      </c>
      <c r="C112" s="40" t="s">
        <v>574</v>
      </c>
      <c r="D112" s="21">
        <v>0</v>
      </c>
      <c r="E112" s="23">
        <v>7</v>
      </c>
      <c r="F112" s="21">
        <v>2</v>
      </c>
      <c r="G112" s="21">
        <f t="shared" si="9"/>
        <v>304</v>
      </c>
      <c r="H112" s="21">
        <v>0</v>
      </c>
      <c r="I112" s="21">
        <v>0</v>
      </c>
      <c r="J112" s="21">
        <v>0</v>
      </c>
      <c r="K112" s="21">
        <v>0</v>
      </c>
      <c r="L112" s="21">
        <f t="shared" si="15"/>
        <v>0</v>
      </c>
      <c r="M112" s="21">
        <f t="shared" si="14"/>
        <v>304</v>
      </c>
      <c r="N112" s="21">
        <v>304</v>
      </c>
      <c r="O112" s="21">
        <v>0</v>
      </c>
      <c r="P112" s="21">
        <f t="shared" si="10"/>
        <v>304</v>
      </c>
      <c r="Q112" s="21">
        <f t="shared" si="11"/>
        <v>304</v>
      </c>
      <c r="R112" s="21">
        <f t="shared" si="12"/>
        <v>0</v>
      </c>
      <c r="S112" s="21">
        <f t="shared" si="13"/>
        <v>0</v>
      </c>
      <c r="V112" s="20" t="s">
        <v>1182</v>
      </c>
    </row>
    <row r="113" spans="1:22">
      <c r="A113" s="21">
        <v>111</v>
      </c>
      <c r="B113" s="22">
        <v>654</v>
      </c>
      <c r="C113" s="40" t="s">
        <v>796</v>
      </c>
      <c r="D113" s="21">
        <v>0</v>
      </c>
      <c r="E113" s="23">
        <v>96230</v>
      </c>
      <c r="F113" s="21">
        <v>3</v>
      </c>
      <c r="G113" s="21">
        <f t="shared" si="9"/>
        <v>4811431</v>
      </c>
      <c r="H113" s="21">
        <v>0</v>
      </c>
      <c r="I113" s="21">
        <v>0</v>
      </c>
      <c r="J113" s="21">
        <v>0</v>
      </c>
      <c r="K113" s="21">
        <v>0</v>
      </c>
      <c r="L113" s="21">
        <f t="shared" si="15"/>
        <v>0</v>
      </c>
      <c r="M113" s="21">
        <f t="shared" si="14"/>
        <v>4811431</v>
      </c>
      <c r="N113" s="21">
        <v>186674</v>
      </c>
      <c r="O113" s="21">
        <v>450000</v>
      </c>
      <c r="P113" s="21">
        <f t="shared" si="10"/>
        <v>636674</v>
      </c>
      <c r="Q113" s="21">
        <f t="shared" si="11"/>
        <v>636674</v>
      </c>
      <c r="R113" s="21">
        <f t="shared" si="12"/>
        <v>0</v>
      </c>
      <c r="S113" s="21">
        <f t="shared" si="13"/>
        <v>4174757</v>
      </c>
      <c r="U113" s="39" t="s">
        <v>1181</v>
      </c>
    </row>
    <row r="114" spans="1:22">
      <c r="A114" s="21">
        <v>112</v>
      </c>
      <c r="B114" s="22">
        <v>625</v>
      </c>
      <c r="C114" s="40" t="s">
        <v>1158</v>
      </c>
      <c r="D114" s="21">
        <v>0</v>
      </c>
      <c r="E114" s="23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27442854</v>
      </c>
      <c r="O114" s="21">
        <v>0</v>
      </c>
      <c r="P114" s="21">
        <v>22503600</v>
      </c>
      <c r="Q114" s="21">
        <f t="shared" si="11"/>
        <v>0</v>
      </c>
      <c r="R114" s="21">
        <f t="shared" si="12"/>
        <v>22503600</v>
      </c>
      <c r="S114" s="21">
        <f t="shared" si="13"/>
        <v>0</v>
      </c>
      <c r="U114" s="39">
        <f>+R114-S113</f>
        <v>18328843</v>
      </c>
      <c r="V114" s="39" t="s">
        <v>1224</v>
      </c>
    </row>
    <row r="115" spans="1:22">
      <c r="A115" s="21">
        <v>113</v>
      </c>
      <c r="B115" s="22">
        <v>984</v>
      </c>
      <c r="C115" s="40" t="s">
        <v>1122</v>
      </c>
      <c r="D115" s="21">
        <v>0</v>
      </c>
      <c r="E115" s="23">
        <v>636</v>
      </c>
      <c r="F115" s="21">
        <v>0</v>
      </c>
      <c r="G115" s="21">
        <f t="shared" si="9"/>
        <v>31800</v>
      </c>
      <c r="H115" s="21">
        <v>0</v>
      </c>
      <c r="I115" s="21">
        <v>0</v>
      </c>
      <c r="J115" s="21">
        <v>0</v>
      </c>
      <c r="K115" s="21">
        <v>0</v>
      </c>
      <c r="L115" s="21">
        <f t="shared" si="15"/>
        <v>0</v>
      </c>
      <c r="M115" s="21">
        <f t="shared" si="14"/>
        <v>31800</v>
      </c>
      <c r="N115" s="21">
        <v>0</v>
      </c>
      <c r="O115" s="21">
        <v>0</v>
      </c>
      <c r="P115" s="21">
        <f t="shared" si="10"/>
        <v>0</v>
      </c>
      <c r="Q115" s="21">
        <f t="shared" si="11"/>
        <v>0</v>
      </c>
      <c r="R115" s="21">
        <f t="shared" si="12"/>
        <v>0</v>
      </c>
      <c r="S115" s="21">
        <f t="shared" si="13"/>
        <v>31800</v>
      </c>
    </row>
    <row r="116" spans="1:22">
      <c r="A116" s="21">
        <v>114</v>
      </c>
      <c r="B116" s="22">
        <v>658</v>
      </c>
      <c r="C116" s="40" t="s">
        <v>833</v>
      </c>
      <c r="D116" s="21">
        <v>0</v>
      </c>
      <c r="E116" s="23">
        <v>25180</v>
      </c>
      <c r="F116" s="21">
        <v>0</v>
      </c>
      <c r="G116" s="21">
        <f t="shared" si="9"/>
        <v>1259000</v>
      </c>
      <c r="H116" s="21">
        <v>616950</v>
      </c>
      <c r="I116" s="21">
        <v>0</v>
      </c>
      <c r="J116" s="21">
        <v>0</v>
      </c>
      <c r="K116" s="21">
        <v>0</v>
      </c>
      <c r="L116" s="21">
        <f t="shared" si="15"/>
        <v>0</v>
      </c>
      <c r="M116" s="21">
        <f t="shared" si="14"/>
        <v>642050</v>
      </c>
      <c r="N116" s="21">
        <v>0</v>
      </c>
      <c r="O116" s="21">
        <v>0</v>
      </c>
      <c r="P116" s="21">
        <f t="shared" si="10"/>
        <v>0</v>
      </c>
      <c r="Q116" s="21">
        <f t="shared" si="11"/>
        <v>0</v>
      </c>
      <c r="R116" s="21">
        <f t="shared" si="12"/>
        <v>0</v>
      </c>
      <c r="S116" s="21">
        <f t="shared" si="13"/>
        <v>642050</v>
      </c>
    </row>
    <row r="117" spans="1:22">
      <c r="A117" s="21">
        <v>115</v>
      </c>
      <c r="B117" s="22">
        <v>208</v>
      </c>
      <c r="C117" s="40" t="s">
        <v>437</v>
      </c>
      <c r="D117" s="21">
        <v>0</v>
      </c>
      <c r="E117" s="23">
        <v>89781</v>
      </c>
      <c r="F117" s="21">
        <v>8151</v>
      </c>
      <c r="G117" s="21">
        <f t="shared" si="9"/>
        <v>4301577</v>
      </c>
      <c r="H117" s="21">
        <v>1405004</v>
      </c>
      <c r="I117" s="21">
        <v>0</v>
      </c>
      <c r="J117" s="21">
        <v>0</v>
      </c>
      <c r="K117" s="21">
        <v>0</v>
      </c>
      <c r="L117" s="21">
        <f t="shared" si="15"/>
        <v>0</v>
      </c>
      <c r="M117" s="21">
        <f t="shared" si="14"/>
        <v>2896573</v>
      </c>
      <c r="N117" s="21">
        <v>0</v>
      </c>
      <c r="O117" s="21">
        <v>0</v>
      </c>
      <c r="P117" s="21">
        <f t="shared" si="10"/>
        <v>0</v>
      </c>
      <c r="Q117" s="21">
        <f t="shared" si="11"/>
        <v>0</v>
      </c>
      <c r="R117" s="21">
        <f t="shared" si="12"/>
        <v>0</v>
      </c>
      <c r="S117" s="21">
        <f t="shared" si="13"/>
        <v>2896573</v>
      </c>
    </row>
    <row r="118" spans="1:22">
      <c r="A118" s="21">
        <v>116</v>
      </c>
      <c r="B118" s="22">
        <v>644</v>
      </c>
      <c r="C118" s="40" t="s">
        <v>748</v>
      </c>
      <c r="D118" s="21">
        <v>0</v>
      </c>
      <c r="E118" s="23">
        <v>27</v>
      </c>
      <c r="F118" s="21">
        <v>0</v>
      </c>
      <c r="G118" s="21">
        <f t="shared" si="9"/>
        <v>1350</v>
      </c>
      <c r="H118" s="21">
        <v>500</v>
      </c>
      <c r="I118" s="21">
        <v>0</v>
      </c>
      <c r="J118" s="21">
        <v>0</v>
      </c>
      <c r="K118" s="21">
        <v>0</v>
      </c>
      <c r="L118" s="21">
        <f t="shared" si="15"/>
        <v>0</v>
      </c>
      <c r="M118" s="21">
        <f t="shared" si="14"/>
        <v>850</v>
      </c>
      <c r="N118" s="21">
        <v>0</v>
      </c>
      <c r="O118" s="21">
        <v>0</v>
      </c>
      <c r="P118" s="21">
        <f t="shared" si="10"/>
        <v>0</v>
      </c>
      <c r="Q118" s="21">
        <f t="shared" si="11"/>
        <v>0</v>
      </c>
      <c r="R118" s="21">
        <f t="shared" si="12"/>
        <v>0</v>
      </c>
      <c r="S118" s="21">
        <f t="shared" si="13"/>
        <v>850</v>
      </c>
    </row>
    <row r="119" spans="1:22">
      <c r="A119" s="21">
        <v>117</v>
      </c>
      <c r="B119" s="22">
        <v>641</v>
      </c>
      <c r="C119" s="40" t="s">
        <v>734</v>
      </c>
      <c r="D119" s="21">
        <v>0</v>
      </c>
      <c r="E119" s="23">
        <v>1414</v>
      </c>
      <c r="F119" s="21">
        <v>1</v>
      </c>
      <c r="G119" s="21">
        <f t="shared" si="9"/>
        <v>70677</v>
      </c>
      <c r="H119" s="21">
        <v>23550</v>
      </c>
      <c r="I119" s="21">
        <v>0</v>
      </c>
      <c r="J119" s="21">
        <v>0</v>
      </c>
      <c r="K119" s="21">
        <v>0</v>
      </c>
      <c r="L119" s="21">
        <f t="shared" si="15"/>
        <v>0</v>
      </c>
      <c r="M119" s="21">
        <f t="shared" si="14"/>
        <v>47127</v>
      </c>
      <c r="N119" s="21">
        <v>0</v>
      </c>
      <c r="O119" s="21">
        <v>0</v>
      </c>
      <c r="P119" s="21">
        <f t="shared" si="10"/>
        <v>0</v>
      </c>
      <c r="Q119" s="21">
        <f t="shared" si="11"/>
        <v>0</v>
      </c>
      <c r="R119" s="21">
        <f t="shared" si="12"/>
        <v>0</v>
      </c>
      <c r="S119" s="21">
        <f t="shared" si="13"/>
        <v>47127</v>
      </c>
    </row>
    <row r="120" spans="1:22">
      <c r="A120" s="21">
        <v>118</v>
      </c>
      <c r="B120" s="22">
        <v>953</v>
      </c>
      <c r="C120" s="40" t="s">
        <v>1073</v>
      </c>
      <c r="D120" s="21">
        <v>0</v>
      </c>
      <c r="E120" s="23">
        <v>48834</v>
      </c>
      <c r="F120" s="21">
        <v>86</v>
      </c>
      <c r="G120" s="21">
        <f t="shared" si="9"/>
        <v>2439722</v>
      </c>
      <c r="H120" s="21">
        <v>1211342</v>
      </c>
      <c r="I120" s="21">
        <v>0</v>
      </c>
      <c r="J120" s="21">
        <v>0</v>
      </c>
      <c r="K120" s="21">
        <v>0</v>
      </c>
      <c r="L120" s="21">
        <f t="shared" si="15"/>
        <v>0</v>
      </c>
      <c r="M120" s="21">
        <f t="shared" si="14"/>
        <v>1228380</v>
      </c>
      <c r="N120" s="21">
        <v>0</v>
      </c>
      <c r="O120" s="21">
        <v>250000</v>
      </c>
      <c r="P120" s="21">
        <f t="shared" si="10"/>
        <v>250000</v>
      </c>
      <c r="Q120" s="21">
        <f t="shared" si="11"/>
        <v>250000</v>
      </c>
      <c r="R120" s="21">
        <f t="shared" si="12"/>
        <v>0</v>
      </c>
      <c r="S120" s="21">
        <f t="shared" si="13"/>
        <v>978380</v>
      </c>
    </row>
    <row r="121" spans="1:22">
      <c r="A121" s="21">
        <v>119</v>
      </c>
      <c r="B121" s="22">
        <v>951</v>
      </c>
      <c r="C121" s="40" t="s">
        <v>1009</v>
      </c>
      <c r="D121" s="21">
        <v>0</v>
      </c>
      <c r="E121" s="23">
        <v>249756</v>
      </c>
      <c r="F121" s="21">
        <v>1670</v>
      </c>
      <c r="G121" s="21">
        <f t="shared" si="9"/>
        <v>12449390</v>
      </c>
      <c r="H121" s="21">
        <v>5567235</v>
      </c>
      <c r="I121" s="21">
        <v>0</v>
      </c>
      <c r="J121" s="21">
        <v>0</v>
      </c>
      <c r="K121" s="21">
        <v>0</v>
      </c>
      <c r="L121" s="21">
        <f t="shared" si="15"/>
        <v>0</v>
      </c>
      <c r="M121" s="21">
        <f t="shared" si="14"/>
        <v>6882155</v>
      </c>
      <c r="N121" s="21">
        <v>0</v>
      </c>
      <c r="O121" s="21">
        <v>2550000</v>
      </c>
      <c r="P121" s="21">
        <f t="shared" si="10"/>
        <v>2550000</v>
      </c>
      <c r="Q121" s="21">
        <f t="shared" si="11"/>
        <v>2550000</v>
      </c>
      <c r="R121" s="21">
        <f t="shared" si="12"/>
        <v>0</v>
      </c>
      <c r="S121" s="21">
        <f t="shared" si="13"/>
        <v>4332155</v>
      </c>
    </row>
    <row r="122" spans="1:22">
      <c r="A122" s="21">
        <v>120</v>
      </c>
      <c r="B122" s="22">
        <v>620</v>
      </c>
      <c r="C122" s="40" t="s">
        <v>669</v>
      </c>
      <c r="D122" s="21">
        <v>0</v>
      </c>
      <c r="E122" s="23">
        <v>1109</v>
      </c>
      <c r="F122" s="21">
        <v>0</v>
      </c>
      <c r="G122" s="21">
        <f t="shared" si="9"/>
        <v>55450</v>
      </c>
      <c r="H122" s="21">
        <v>16600</v>
      </c>
      <c r="I122" s="21">
        <v>0</v>
      </c>
      <c r="J122" s="21">
        <v>0</v>
      </c>
      <c r="K122" s="21">
        <v>0</v>
      </c>
      <c r="L122" s="21">
        <f t="shared" si="15"/>
        <v>0</v>
      </c>
      <c r="M122" s="21">
        <f t="shared" si="14"/>
        <v>38850</v>
      </c>
      <c r="N122" s="21">
        <v>0</v>
      </c>
      <c r="O122" s="21">
        <v>0</v>
      </c>
      <c r="P122" s="21">
        <f t="shared" si="10"/>
        <v>0</v>
      </c>
      <c r="Q122" s="21">
        <f t="shared" si="11"/>
        <v>0</v>
      </c>
      <c r="R122" s="21">
        <f t="shared" si="12"/>
        <v>0</v>
      </c>
      <c r="S122" s="21">
        <f t="shared" si="13"/>
        <v>38850</v>
      </c>
    </row>
    <row r="123" spans="1:22">
      <c r="A123" s="21">
        <v>121</v>
      </c>
      <c r="B123" s="22">
        <v>610</v>
      </c>
      <c r="C123" s="40" t="s">
        <v>578</v>
      </c>
      <c r="D123" s="21">
        <v>0</v>
      </c>
      <c r="E123" s="23">
        <v>265</v>
      </c>
      <c r="F123" s="21">
        <v>0</v>
      </c>
      <c r="G123" s="21">
        <f t="shared" si="9"/>
        <v>13250</v>
      </c>
      <c r="H123" s="21">
        <v>0</v>
      </c>
      <c r="I123" s="21">
        <v>0</v>
      </c>
      <c r="J123" s="21">
        <v>797143</v>
      </c>
      <c r="K123" s="21">
        <v>1325</v>
      </c>
      <c r="L123" s="21">
        <f t="shared" si="15"/>
        <v>795818</v>
      </c>
      <c r="M123" s="21">
        <f t="shared" si="14"/>
        <v>11925</v>
      </c>
      <c r="N123" s="21">
        <v>458045</v>
      </c>
      <c r="O123" s="21">
        <v>1500000</v>
      </c>
      <c r="P123" s="21">
        <f t="shared" si="10"/>
        <v>1958045</v>
      </c>
      <c r="Q123" s="21">
        <f t="shared" si="11"/>
        <v>11925</v>
      </c>
      <c r="R123" s="21">
        <f t="shared" si="12"/>
        <v>1946120</v>
      </c>
      <c r="S123" s="21">
        <f t="shared" si="13"/>
        <v>0</v>
      </c>
    </row>
    <row r="124" spans="1:22">
      <c r="A124" s="21">
        <v>122</v>
      </c>
      <c r="B124" s="22">
        <v>656</v>
      </c>
      <c r="C124" s="40" t="s">
        <v>823</v>
      </c>
      <c r="D124" s="21">
        <v>0</v>
      </c>
      <c r="E124" s="23">
        <v>8161</v>
      </c>
      <c r="F124" s="21">
        <v>0</v>
      </c>
      <c r="G124" s="21">
        <f t="shared" si="9"/>
        <v>408050</v>
      </c>
      <c r="H124" s="21">
        <v>190800</v>
      </c>
      <c r="I124" s="21">
        <v>0</v>
      </c>
      <c r="J124" s="21">
        <v>0</v>
      </c>
      <c r="K124" s="21">
        <v>0</v>
      </c>
      <c r="L124" s="21">
        <f t="shared" si="15"/>
        <v>0</v>
      </c>
      <c r="M124" s="21">
        <f t="shared" si="14"/>
        <v>217250</v>
      </c>
      <c r="N124" s="21">
        <v>0</v>
      </c>
      <c r="O124" s="21">
        <v>0</v>
      </c>
      <c r="P124" s="21">
        <f t="shared" si="10"/>
        <v>0</v>
      </c>
      <c r="Q124" s="21">
        <f t="shared" si="11"/>
        <v>0</v>
      </c>
      <c r="R124" s="21">
        <f t="shared" si="12"/>
        <v>0</v>
      </c>
      <c r="S124" s="21">
        <f t="shared" si="13"/>
        <v>217250</v>
      </c>
    </row>
    <row r="125" spans="1:22">
      <c r="A125" s="21">
        <v>123</v>
      </c>
      <c r="B125" s="22">
        <v>655</v>
      </c>
      <c r="C125" s="40" t="s">
        <v>819</v>
      </c>
      <c r="D125" s="21">
        <v>0</v>
      </c>
      <c r="E125" s="23">
        <v>330</v>
      </c>
      <c r="F125" s="21">
        <v>37</v>
      </c>
      <c r="G125" s="21">
        <f t="shared" si="9"/>
        <v>15649</v>
      </c>
      <c r="H125" s="21">
        <v>10400</v>
      </c>
      <c r="I125" s="21">
        <v>0</v>
      </c>
      <c r="J125" s="21">
        <v>0</v>
      </c>
      <c r="K125" s="21">
        <v>0</v>
      </c>
      <c r="L125" s="21">
        <f t="shared" si="15"/>
        <v>0</v>
      </c>
      <c r="M125" s="21">
        <f t="shared" si="14"/>
        <v>5249</v>
      </c>
      <c r="N125" s="21">
        <v>0</v>
      </c>
      <c r="O125" s="21">
        <v>0</v>
      </c>
      <c r="P125" s="21">
        <f t="shared" si="10"/>
        <v>0</v>
      </c>
      <c r="Q125" s="21">
        <f t="shared" si="11"/>
        <v>0</v>
      </c>
      <c r="R125" s="21">
        <f t="shared" si="12"/>
        <v>0</v>
      </c>
      <c r="S125" s="21">
        <f t="shared" si="13"/>
        <v>5249</v>
      </c>
    </row>
    <row r="126" spans="1:22">
      <c r="A126" s="21">
        <v>124</v>
      </c>
      <c r="B126" s="22">
        <v>126</v>
      </c>
      <c r="C126" s="40" t="s">
        <v>235</v>
      </c>
      <c r="D126" s="21">
        <v>0</v>
      </c>
      <c r="E126" s="23">
        <v>1225</v>
      </c>
      <c r="F126" s="21">
        <v>967</v>
      </c>
      <c r="G126" s="21">
        <f t="shared" si="9"/>
        <v>39009</v>
      </c>
      <c r="H126" s="21">
        <v>10863</v>
      </c>
      <c r="I126" s="21">
        <v>0</v>
      </c>
      <c r="J126" s="21">
        <v>0</v>
      </c>
      <c r="K126" s="21">
        <v>0</v>
      </c>
      <c r="L126" s="21">
        <f t="shared" si="15"/>
        <v>0</v>
      </c>
      <c r="M126" s="21">
        <f t="shared" si="14"/>
        <v>28146</v>
      </c>
      <c r="N126" s="21">
        <v>0</v>
      </c>
      <c r="O126" s="21">
        <v>0</v>
      </c>
      <c r="P126" s="21">
        <f t="shared" si="10"/>
        <v>0</v>
      </c>
      <c r="Q126" s="21">
        <f t="shared" si="11"/>
        <v>0</v>
      </c>
      <c r="R126" s="21">
        <f t="shared" si="12"/>
        <v>0</v>
      </c>
      <c r="S126" s="21">
        <f t="shared" si="13"/>
        <v>28146</v>
      </c>
    </row>
    <row r="127" spans="1:22">
      <c r="A127" s="21">
        <v>125</v>
      </c>
      <c r="B127" s="22">
        <v>125</v>
      </c>
      <c r="C127" s="40" t="s">
        <v>231</v>
      </c>
      <c r="D127" s="21">
        <v>0</v>
      </c>
      <c r="E127" s="23">
        <v>730</v>
      </c>
      <c r="F127" s="21">
        <v>263</v>
      </c>
      <c r="G127" s="21">
        <f t="shared" si="9"/>
        <v>30451</v>
      </c>
      <c r="H127" s="21">
        <v>14616</v>
      </c>
      <c r="I127" s="21">
        <v>0</v>
      </c>
      <c r="J127" s="21">
        <v>0</v>
      </c>
      <c r="K127" s="21">
        <v>0</v>
      </c>
      <c r="L127" s="21">
        <f t="shared" si="15"/>
        <v>0</v>
      </c>
      <c r="M127" s="21">
        <f t="shared" si="14"/>
        <v>15835</v>
      </c>
      <c r="N127" s="21">
        <v>0</v>
      </c>
      <c r="O127" s="21">
        <v>0</v>
      </c>
      <c r="P127" s="21">
        <f t="shared" si="10"/>
        <v>0</v>
      </c>
      <c r="Q127" s="21">
        <f t="shared" si="11"/>
        <v>0</v>
      </c>
      <c r="R127" s="21">
        <f t="shared" si="12"/>
        <v>0</v>
      </c>
      <c r="S127" s="21">
        <f t="shared" si="13"/>
        <v>15835</v>
      </c>
    </row>
    <row r="128" spans="1:22">
      <c r="A128" s="21">
        <v>126</v>
      </c>
      <c r="B128" s="22">
        <v>134</v>
      </c>
      <c r="C128" s="40" t="s">
        <v>257</v>
      </c>
      <c r="D128" s="21">
        <v>0</v>
      </c>
      <c r="E128" s="23">
        <v>3238</v>
      </c>
      <c r="F128" s="21">
        <v>2226</v>
      </c>
      <c r="G128" s="21">
        <f t="shared" si="9"/>
        <v>110702</v>
      </c>
      <c r="H128" s="21">
        <v>55576</v>
      </c>
      <c r="I128" s="21">
        <v>0</v>
      </c>
      <c r="J128" s="21">
        <v>0</v>
      </c>
      <c r="K128" s="21">
        <v>0</v>
      </c>
      <c r="L128" s="21">
        <f t="shared" si="15"/>
        <v>0</v>
      </c>
      <c r="M128" s="21">
        <f t="shared" si="14"/>
        <v>55126</v>
      </c>
      <c r="N128" s="21">
        <v>0</v>
      </c>
      <c r="O128" s="21">
        <v>0</v>
      </c>
      <c r="P128" s="21">
        <f t="shared" si="10"/>
        <v>0</v>
      </c>
      <c r="Q128" s="21">
        <f t="shared" si="11"/>
        <v>0</v>
      </c>
      <c r="R128" s="21">
        <f t="shared" si="12"/>
        <v>0</v>
      </c>
      <c r="S128" s="21">
        <f t="shared" si="13"/>
        <v>55126</v>
      </c>
    </row>
    <row r="129" spans="1:19" ht="30">
      <c r="A129" s="21">
        <v>127</v>
      </c>
      <c r="B129" s="22">
        <v>207</v>
      </c>
      <c r="C129" s="40" t="s">
        <v>425</v>
      </c>
      <c r="D129" s="21">
        <v>0</v>
      </c>
      <c r="E129" s="23">
        <v>21314</v>
      </c>
      <c r="F129" s="21">
        <v>124</v>
      </c>
      <c r="G129" s="21">
        <f t="shared" si="9"/>
        <v>1062848</v>
      </c>
      <c r="H129" s="21">
        <v>336757</v>
      </c>
      <c r="I129" s="21">
        <v>0</v>
      </c>
      <c r="J129" s="21">
        <v>1049486</v>
      </c>
      <c r="K129" s="21">
        <v>106285</v>
      </c>
      <c r="L129" s="21">
        <f t="shared" si="15"/>
        <v>943201</v>
      </c>
      <c r="M129" s="21">
        <f t="shared" si="14"/>
        <v>619806</v>
      </c>
      <c r="N129" s="21">
        <v>0</v>
      </c>
      <c r="O129" s="21">
        <v>150000</v>
      </c>
      <c r="P129" s="21">
        <f t="shared" si="10"/>
        <v>150000</v>
      </c>
      <c r="Q129" s="21">
        <f t="shared" si="11"/>
        <v>150000</v>
      </c>
      <c r="R129" s="21">
        <f t="shared" si="12"/>
        <v>0</v>
      </c>
      <c r="S129" s="21">
        <f t="shared" si="13"/>
        <v>469806</v>
      </c>
    </row>
    <row r="130" spans="1:19">
      <c r="A130" s="21">
        <v>128</v>
      </c>
      <c r="B130" s="22">
        <v>619</v>
      </c>
      <c r="C130" s="40" t="s">
        <v>664</v>
      </c>
      <c r="D130" s="21">
        <v>0</v>
      </c>
      <c r="E130" s="23">
        <v>827</v>
      </c>
      <c r="F130" s="21">
        <v>0</v>
      </c>
      <c r="G130" s="21">
        <f t="shared" si="9"/>
        <v>41350</v>
      </c>
      <c r="H130" s="21">
        <v>11100</v>
      </c>
      <c r="I130" s="21">
        <v>0</v>
      </c>
      <c r="J130" s="21">
        <v>0</v>
      </c>
      <c r="K130" s="21">
        <v>0</v>
      </c>
      <c r="L130" s="21">
        <f t="shared" si="15"/>
        <v>0</v>
      </c>
      <c r="M130" s="21">
        <f t="shared" si="14"/>
        <v>30250</v>
      </c>
      <c r="N130" s="21">
        <v>0</v>
      </c>
      <c r="O130" s="21">
        <v>0</v>
      </c>
      <c r="P130" s="21">
        <f t="shared" si="10"/>
        <v>0</v>
      </c>
      <c r="Q130" s="21">
        <f t="shared" si="11"/>
        <v>0</v>
      </c>
      <c r="R130" s="21">
        <f t="shared" si="12"/>
        <v>0</v>
      </c>
      <c r="S130" s="21">
        <f t="shared" si="13"/>
        <v>30250</v>
      </c>
    </row>
    <row r="131" spans="1:19">
      <c r="A131" s="21">
        <v>129</v>
      </c>
      <c r="B131" s="22">
        <v>852</v>
      </c>
      <c r="C131" s="40" t="s">
        <v>1002</v>
      </c>
      <c r="D131" s="21">
        <v>0</v>
      </c>
      <c r="E131" s="23">
        <v>599</v>
      </c>
      <c r="F131" s="21">
        <v>599</v>
      </c>
      <c r="G131" s="21">
        <f t="shared" si="9"/>
        <v>16173</v>
      </c>
      <c r="H131" s="21">
        <v>0</v>
      </c>
      <c r="I131" s="21">
        <v>0</v>
      </c>
      <c r="J131" s="21">
        <v>0</v>
      </c>
      <c r="K131" s="21">
        <v>0</v>
      </c>
      <c r="L131" s="21">
        <f t="shared" si="15"/>
        <v>0</v>
      </c>
      <c r="M131" s="21">
        <f t="shared" si="14"/>
        <v>16173</v>
      </c>
      <c r="N131" s="21">
        <v>0</v>
      </c>
      <c r="O131" s="21">
        <v>0</v>
      </c>
      <c r="P131" s="21">
        <f t="shared" si="10"/>
        <v>0</v>
      </c>
      <c r="Q131" s="21">
        <f t="shared" si="11"/>
        <v>0</v>
      </c>
      <c r="R131" s="21">
        <f t="shared" si="12"/>
        <v>0</v>
      </c>
      <c r="S131" s="21">
        <f t="shared" si="13"/>
        <v>16173</v>
      </c>
    </row>
    <row r="132" spans="1:19">
      <c r="A132" s="21">
        <v>130</v>
      </c>
      <c r="B132" s="22">
        <v>856</v>
      </c>
      <c r="C132" s="40" t="s">
        <v>1005</v>
      </c>
      <c r="D132" s="21">
        <v>0</v>
      </c>
      <c r="E132" s="23">
        <v>9188</v>
      </c>
      <c r="F132" s="21">
        <v>9188</v>
      </c>
      <c r="G132" s="21">
        <f t="shared" si="9"/>
        <v>248076</v>
      </c>
      <c r="H132" s="21">
        <v>0</v>
      </c>
      <c r="I132" s="21">
        <v>0</v>
      </c>
      <c r="J132" s="21">
        <v>0</v>
      </c>
      <c r="K132" s="21">
        <v>0</v>
      </c>
      <c r="L132" s="21">
        <f t="shared" si="15"/>
        <v>0</v>
      </c>
      <c r="M132" s="21">
        <f t="shared" si="14"/>
        <v>248076</v>
      </c>
      <c r="N132" s="21">
        <v>0</v>
      </c>
      <c r="O132" s="21">
        <v>0</v>
      </c>
      <c r="P132" s="21">
        <f t="shared" ref="P132:P135" si="16">+N132+O132</f>
        <v>0</v>
      </c>
      <c r="Q132" s="21">
        <f t="shared" ref="Q132:Q135" si="17">+IF(P132&gt;M132,M132,P132)</f>
        <v>0</v>
      </c>
      <c r="R132" s="21">
        <f t="shared" ref="R132:R135" si="18">+P132-Q132</f>
        <v>0</v>
      </c>
      <c r="S132" s="21">
        <f t="shared" ref="S132:S135" si="19">++M132-Q132</f>
        <v>248076</v>
      </c>
    </row>
    <row r="133" spans="1:19" ht="30">
      <c r="A133" s="21">
        <v>131</v>
      </c>
      <c r="B133" s="22">
        <v>840</v>
      </c>
      <c r="C133" s="40" t="s">
        <v>978</v>
      </c>
      <c r="D133" s="21">
        <v>0</v>
      </c>
      <c r="E133" s="23">
        <v>78757</v>
      </c>
      <c r="F133" s="21">
        <v>78757</v>
      </c>
      <c r="G133" s="21">
        <f t="shared" ref="G133:G135" si="20">+D133*40+E133*50-F133*23</f>
        <v>2126439</v>
      </c>
      <c r="H133" s="21">
        <v>285390</v>
      </c>
      <c r="I133" s="21">
        <v>0</v>
      </c>
      <c r="J133" s="21">
        <v>0</v>
      </c>
      <c r="K133" s="21">
        <v>0</v>
      </c>
      <c r="L133" s="21">
        <f t="shared" si="15"/>
        <v>0</v>
      </c>
      <c r="M133" s="21">
        <f t="shared" si="14"/>
        <v>1841049</v>
      </c>
      <c r="N133" s="21">
        <v>0</v>
      </c>
      <c r="O133" s="21">
        <v>0</v>
      </c>
      <c r="P133" s="21">
        <f t="shared" si="16"/>
        <v>0</v>
      </c>
      <c r="Q133" s="21">
        <f t="shared" si="17"/>
        <v>0</v>
      </c>
      <c r="R133" s="21">
        <f t="shared" si="18"/>
        <v>0</v>
      </c>
      <c r="S133" s="21">
        <f t="shared" si="19"/>
        <v>1841049</v>
      </c>
    </row>
    <row r="134" spans="1:19" ht="30">
      <c r="A134" s="21">
        <v>132</v>
      </c>
      <c r="B134" s="22">
        <v>846</v>
      </c>
      <c r="C134" s="40" t="s">
        <v>998</v>
      </c>
      <c r="D134" s="21">
        <v>0</v>
      </c>
      <c r="E134" s="23">
        <v>3224</v>
      </c>
      <c r="F134" s="21">
        <v>3224</v>
      </c>
      <c r="G134" s="21">
        <f t="shared" si="20"/>
        <v>87048</v>
      </c>
      <c r="H134" s="21">
        <v>12177</v>
      </c>
      <c r="I134" s="21">
        <v>0</v>
      </c>
      <c r="J134" s="21">
        <v>0</v>
      </c>
      <c r="K134" s="21">
        <v>0</v>
      </c>
      <c r="L134" s="21">
        <f t="shared" si="15"/>
        <v>0</v>
      </c>
      <c r="M134" s="21">
        <f t="shared" si="14"/>
        <v>74871</v>
      </c>
      <c r="N134" s="21">
        <v>0</v>
      </c>
      <c r="O134" s="21">
        <v>0</v>
      </c>
      <c r="P134" s="21">
        <f t="shared" si="16"/>
        <v>0</v>
      </c>
      <c r="Q134" s="21">
        <f t="shared" si="17"/>
        <v>0</v>
      </c>
      <c r="R134" s="21">
        <f t="shared" si="18"/>
        <v>0</v>
      </c>
      <c r="S134" s="21">
        <f t="shared" si="19"/>
        <v>74871</v>
      </c>
    </row>
    <row r="135" spans="1:19">
      <c r="A135" s="20">
        <v>133</v>
      </c>
      <c r="B135" s="22">
        <v>646</v>
      </c>
      <c r="C135" s="40" t="s">
        <v>754</v>
      </c>
      <c r="D135" s="21">
        <v>0</v>
      </c>
      <c r="E135" s="23">
        <v>3901</v>
      </c>
      <c r="F135" s="21">
        <v>0</v>
      </c>
      <c r="G135" s="21">
        <f t="shared" si="20"/>
        <v>195050</v>
      </c>
      <c r="H135" s="21">
        <v>91700</v>
      </c>
      <c r="I135" s="21">
        <v>0</v>
      </c>
      <c r="J135" s="21">
        <v>0</v>
      </c>
      <c r="K135" s="21">
        <v>0</v>
      </c>
      <c r="L135" s="21">
        <f t="shared" si="15"/>
        <v>0</v>
      </c>
      <c r="M135" s="21">
        <f t="shared" si="14"/>
        <v>103350</v>
      </c>
      <c r="N135" s="21">
        <v>0</v>
      </c>
      <c r="O135" s="21">
        <v>0</v>
      </c>
      <c r="P135" s="21">
        <f t="shared" si="16"/>
        <v>0</v>
      </c>
      <c r="Q135" s="21">
        <f t="shared" si="17"/>
        <v>0</v>
      </c>
      <c r="R135" s="21">
        <f t="shared" si="18"/>
        <v>0</v>
      </c>
      <c r="S135" s="21">
        <f t="shared" si="19"/>
        <v>103350</v>
      </c>
    </row>
    <row r="136" spans="1:19">
      <c r="C136" s="24" t="s">
        <v>9</v>
      </c>
      <c r="D136" s="25">
        <f t="shared" ref="D136:S136" si="21">SUM(D3:D135)</f>
        <v>1</v>
      </c>
      <c r="E136" s="25">
        <f t="shared" si="21"/>
        <v>3663973</v>
      </c>
      <c r="F136" s="25">
        <f t="shared" si="21"/>
        <v>214858</v>
      </c>
      <c r="G136" s="25">
        <f t="shared" si="21"/>
        <v>178256956</v>
      </c>
      <c r="H136" s="25">
        <f t="shared" si="21"/>
        <v>72646144</v>
      </c>
      <c r="I136" s="25">
        <f t="shared" si="21"/>
        <v>-400</v>
      </c>
      <c r="J136" s="25">
        <f t="shared" si="21"/>
        <v>40238088</v>
      </c>
      <c r="K136" s="25">
        <f t="shared" si="21"/>
        <v>1194481</v>
      </c>
      <c r="L136" s="25">
        <f t="shared" si="21"/>
        <v>39043607</v>
      </c>
      <c r="M136" s="25">
        <f t="shared" si="21"/>
        <v>104416731</v>
      </c>
      <c r="N136" s="25">
        <f t="shared" si="21"/>
        <v>29960633</v>
      </c>
      <c r="O136" s="25">
        <f t="shared" si="21"/>
        <v>46100000</v>
      </c>
      <c r="P136" s="25">
        <f t="shared" si="21"/>
        <v>71121379</v>
      </c>
      <c r="Q136" s="25">
        <f t="shared" si="21"/>
        <v>36369799</v>
      </c>
      <c r="R136" s="25">
        <f t="shared" si="21"/>
        <v>34751580</v>
      </c>
      <c r="S136" s="25">
        <f t="shared" si="21"/>
        <v>68046932</v>
      </c>
    </row>
    <row r="137" spans="1:19">
      <c r="H137" s="26"/>
      <c r="I137" s="26"/>
      <c r="K137" s="26"/>
      <c r="O137" s="26"/>
    </row>
    <row r="138" spans="1:19">
      <c r="B138" s="39" t="s">
        <v>1230</v>
      </c>
    </row>
  </sheetData>
  <sortState ref="B2:D133">
    <sortCondition ref="C2:C133"/>
  </sortState>
  <pageMargins left="0.7" right="0.2" top="0.75" bottom="0.75" header="0.3" footer="0.3"/>
  <pageSetup paperSize="5" scale="6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3:L21"/>
  <sheetViews>
    <sheetView workbookViewId="0"/>
  </sheetViews>
  <sheetFormatPr defaultRowHeight="16.5"/>
  <cols>
    <col min="1" max="3" width="9.140625" style="31"/>
    <col min="4" max="4" width="31" style="31" bestFit="1" customWidth="1"/>
    <col min="5" max="16384" width="9.140625" style="31"/>
  </cols>
  <sheetData>
    <row r="3" spans="3:12">
      <c r="C3" s="32" t="s">
        <v>1206</v>
      </c>
    </row>
    <row r="5" spans="3:12" ht="33">
      <c r="C5" s="37" t="s">
        <v>1128</v>
      </c>
      <c r="D5" s="37" t="s">
        <v>1</v>
      </c>
      <c r="E5" s="37" t="s">
        <v>1183</v>
      </c>
      <c r="F5" s="37" t="s">
        <v>1184</v>
      </c>
      <c r="G5" s="37" t="s">
        <v>1185</v>
      </c>
      <c r="H5" s="37" t="s">
        <v>1186</v>
      </c>
      <c r="I5" s="41" t="s">
        <v>1187</v>
      </c>
      <c r="J5" s="41" t="s">
        <v>1188</v>
      </c>
      <c r="K5" s="41" t="s">
        <v>1189</v>
      </c>
      <c r="L5" s="41" t="s">
        <v>1163</v>
      </c>
    </row>
    <row r="6" spans="3:12">
      <c r="C6" s="42">
        <v>808</v>
      </c>
      <c r="D6" s="43" t="s">
        <v>1190</v>
      </c>
      <c r="E6" s="46">
        <v>0</v>
      </c>
      <c r="F6" s="46">
        <v>0</v>
      </c>
      <c r="G6" s="47">
        <v>-4</v>
      </c>
      <c r="H6" s="46">
        <v>0</v>
      </c>
      <c r="I6" s="46">
        <v>0</v>
      </c>
      <c r="J6" s="46">
        <v>-4</v>
      </c>
      <c r="K6" s="46">
        <v>0</v>
      </c>
      <c r="L6" s="46">
        <v>-200</v>
      </c>
    </row>
    <row r="7" spans="3:12">
      <c r="C7" s="42">
        <v>813</v>
      </c>
      <c r="D7" s="43" t="s">
        <v>1191</v>
      </c>
      <c r="E7" s="46">
        <v>-1</v>
      </c>
      <c r="F7" s="46">
        <v>0</v>
      </c>
      <c r="G7" s="47">
        <v>-8</v>
      </c>
      <c r="H7" s="46">
        <v>0</v>
      </c>
      <c r="I7" s="46">
        <v>0</v>
      </c>
      <c r="J7" s="46">
        <v>-9</v>
      </c>
      <c r="K7" s="46">
        <v>0</v>
      </c>
      <c r="L7" s="46">
        <v>-450</v>
      </c>
    </row>
    <row r="8" spans="3:12">
      <c r="C8" s="42">
        <v>810</v>
      </c>
      <c r="D8" s="43" t="s">
        <v>1192</v>
      </c>
      <c r="E8" s="46">
        <v>0</v>
      </c>
      <c r="F8" s="46">
        <v>0</v>
      </c>
      <c r="G8" s="47">
        <v>-1</v>
      </c>
      <c r="H8" s="46">
        <v>0</v>
      </c>
      <c r="I8" s="46">
        <v>0</v>
      </c>
      <c r="J8" s="46">
        <v>-1</v>
      </c>
      <c r="K8" s="46">
        <v>0</v>
      </c>
      <c r="L8" s="46">
        <v>-50</v>
      </c>
    </row>
    <row r="9" spans="3:12">
      <c r="C9" s="42">
        <v>807</v>
      </c>
      <c r="D9" s="43" t="s">
        <v>1193</v>
      </c>
      <c r="E9" s="46">
        <v>0</v>
      </c>
      <c r="F9" s="46">
        <v>0</v>
      </c>
      <c r="G9" s="47">
        <v>-6</v>
      </c>
      <c r="H9" s="46">
        <v>0</v>
      </c>
      <c r="I9" s="46">
        <v>0</v>
      </c>
      <c r="J9" s="46">
        <v>-6</v>
      </c>
      <c r="K9" s="46">
        <v>0</v>
      </c>
      <c r="L9" s="46">
        <v>-300</v>
      </c>
    </row>
    <row r="10" spans="3:12">
      <c r="C10" s="42">
        <v>809</v>
      </c>
      <c r="D10" s="43" t="s">
        <v>1194</v>
      </c>
      <c r="E10" s="46">
        <v>0</v>
      </c>
      <c r="F10" s="46">
        <v>0</v>
      </c>
      <c r="G10" s="47">
        <v>-5</v>
      </c>
      <c r="H10" s="46">
        <v>0</v>
      </c>
      <c r="I10" s="46">
        <v>0</v>
      </c>
      <c r="J10" s="46">
        <v>-5</v>
      </c>
      <c r="K10" s="46">
        <v>0</v>
      </c>
      <c r="L10" s="46">
        <v>-250</v>
      </c>
    </row>
    <row r="11" spans="3:12">
      <c r="C11" s="42">
        <v>806</v>
      </c>
      <c r="D11" s="43" t="s">
        <v>1195</v>
      </c>
      <c r="E11" s="46">
        <v>0</v>
      </c>
      <c r="F11" s="46">
        <v>0</v>
      </c>
      <c r="G11" s="47">
        <v>-6</v>
      </c>
      <c r="H11" s="46">
        <v>0</v>
      </c>
      <c r="I11" s="46">
        <v>0</v>
      </c>
      <c r="J11" s="46">
        <v>-6</v>
      </c>
      <c r="K11" s="46">
        <v>0</v>
      </c>
      <c r="L11" s="46">
        <v>-300</v>
      </c>
    </row>
    <row r="12" spans="3:12">
      <c r="C12" s="42">
        <v>803</v>
      </c>
      <c r="D12" s="43" t="s">
        <v>1196</v>
      </c>
      <c r="E12" s="46">
        <v>0</v>
      </c>
      <c r="F12" s="46">
        <v>0</v>
      </c>
      <c r="G12" s="47">
        <v>-7</v>
      </c>
      <c r="H12" s="46">
        <v>0</v>
      </c>
      <c r="I12" s="46">
        <v>0</v>
      </c>
      <c r="J12" s="46">
        <v>-7</v>
      </c>
      <c r="K12" s="46">
        <v>0</v>
      </c>
      <c r="L12" s="46">
        <v>-350</v>
      </c>
    </row>
    <row r="13" spans="3:12">
      <c r="C13" s="42">
        <v>811</v>
      </c>
      <c r="D13" s="43" t="s">
        <v>1197</v>
      </c>
      <c r="E13" s="46">
        <v>0</v>
      </c>
      <c r="F13" s="46">
        <v>0</v>
      </c>
      <c r="G13" s="47">
        <v>-8</v>
      </c>
      <c r="H13" s="46">
        <v>0</v>
      </c>
      <c r="I13" s="46">
        <v>0</v>
      </c>
      <c r="J13" s="46">
        <v>-8</v>
      </c>
      <c r="K13" s="46">
        <v>0</v>
      </c>
      <c r="L13" s="46">
        <v>-400</v>
      </c>
    </row>
    <row r="14" spans="3:12">
      <c r="C14" s="42">
        <v>805</v>
      </c>
      <c r="D14" s="43" t="s">
        <v>1198</v>
      </c>
      <c r="E14" s="46">
        <v>0</v>
      </c>
      <c r="F14" s="46">
        <v>0</v>
      </c>
      <c r="G14" s="47">
        <v>-7</v>
      </c>
      <c r="H14" s="46">
        <v>0</v>
      </c>
      <c r="I14" s="46">
        <v>0</v>
      </c>
      <c r="J14" s="46">
        <v>-7</v>
      </c>
      <c r="K14" s="46">
        <v>0</v>
      </c>
      <c r="L14" s="46">
        <v>-350</v>
      </c>
    </row>
    <row r="15" spans="3:12">
      <c r="C15" s="42">
        <v>128</v>
      </c>
      <c r="D15" s="43" t="s">
        <v>1199</v>
      </c>
      <c r="E15" s="46">
        <v>-2</v>
      </c>
      <c r="F15" s="46">
        <v>0</v>
      </c>
      <c r="G15" s="47">
        <v>-48</v>
      </c>
      <c r="H15" s="46">
        <v>0</v>
      </c>
      <c r="I15" s="46">
        <v>0</v>
      </c>
      <c r="J15" s="46">
        <v>-50</v>
      </c>
      <c r="K15" s="46">
        <v>0</v>
      </c>
      <c r="L15" s="46">
        <v>-2500</v>
      </c>
    </row>
    <row r="16" spans="3:12">
      <c r="C16" s="42">
        <v>123</v>
      </c>
      <c r="D16" s="43" t="s">
        <v>1200</v>
      </c>
      <c r="E16" s="46">
        <v>0</v>
      </c>
      <c r="F16" s="46">
        <v>0</v>
      </c>
      <c r="G16" s="47">
        <v>-19</v>
      </c>
      <c r="H16" s="46">
        <v>0</v>
      </c>
      <c r="I16" s="46">
        <v>0</v>
      </c>
      <c r="J16" s="46">
        <v>-19</v>
      </c>
      <c r="K16" s="46">
        <v>0</v>
      </c>
      <c r="L16" s="46">
        <v>-950</v>
      </c>
    </row>
    <row r="17" spans="3:12">
      <c r="C17" s="42">
        <v>120</v>
      </c>
      <c r="D17" s="43" t="s">
        <v>1201</v>
      </c>
      <c r="E17" s="46">
        <v>-2</v>
      </c>
      <c r="F17" s="46">
        <v>0</v>
      </c>
      <c r="G17" s="47">
        <v>-32</v>
      </c>
      <c r="H17" s="46">
        <v>0</v>
      </c>
      <c r="I17" s="46">
        <v>0</v>
      </c>
      <c r="J17" s="46">
        <v>-34</v>
      </c>
      <c r="K17" s="46">
        <v>0</v>
      </c>
      <c r="L17" s="46">
        <v>-1700</v>
      </c>
    </row>
    <row r="18" spans="3:12">
      <c r="C18" s="42">
        <v>512</v>
      </c>
      <c r="D18" s="43" t="s">
        <v>1202</v>
      </c>
      <c r="E18" s="46">
        <v>-1</v>
      </c>
      <c r="F18" s="46">
        <v>0</v>
      </c>
      <c r="G18" s="47">
        <v>-2</v>
      </c>
      <c r="H18" s="46">
        <v>0</v>
      </c>
      <c r="I18" s="46">
        <v>0</v>
      </c>
      <c r="J18" s="46">
        <v>-3</v>
      </c>
      <c r="K18" s="46">
        <v>0</v>
      </c>
      <c r="L18" s="46">
        <v>-150</v>
      </c>
    </row>
    <row r="19" spans="3:12">
      <c r="C19" s="42">
        <v>107</v>
      </c>
      <c r="D19" s="43" t="s">
        <v>1203</v>
      </c>
      <c r="E19" s="46">
        <v>0</v>
      </c>
      <c r="F19" s="46">
        <v>0</v>
      </c>
      <c r="G19" s="47">
        <v>-2</v>
      </c>
      <c r="H19" s="46">
        <v>0</v>
      </c>
      <c r="I19" s="46">
        <v>0</v>
      </c>
      <c r="J19" s="46">
        <v>-2</v>
      </c>
      <c r="K19" s="46">
        <v>0</v>
      </c>
      <c r="L19" s="46">
        <v>-100</v>
      </c>
    </row>
    <row r="20" spans="3:12">
      <c r="C20" s="42">
        <v>136</v>
      </c>
      <c r="D20" s="43" t="s">
        <v>1204</v>
      </c>
      <c r="E20" s="46">
        <v>0</v>
      </c>
      <c r="F20" s="46">
        <v>0</v>
      </c>
      <c r="G20" s="47">
        <v>-1</v>
      </c>
      <c r="H20" s="46">
        <v>0</v>
      </c>
      <c r="I20" s="46">
        <v>0</v>
      </c>
      <c r="J20" s="46">
        <v>-1</v>
      </c>
      <c r="K20" s="46">
        <v>0</v>
      </c>
      <c r="L20" s="46">
        <v>-50</v>
      </c>
    </row>
    <row r="21" spans="3:12">
      <c r="E21" s="32">
        <f t="shared" ref="E21:K21" si="0">SUM(E6:E20)</f>
        <v>-6</v>
      </c>
      <c r="F21" s="32">
        <f t="shared" si="0"/>
        <v>0</v>
      </c>
      <c r="G21" s="32">
        <f t="shared" si="0"/>
        <v>-156</v>
      </c>
      <c r="H21" s="32">
        <f t="shared" si="0"/>
        <v>0</v>
      </c>
      <c r="I21" s="32">
        <f t="shared" si="0"/>
        <v>0</v>
      </c>
      <c r="J21" s="32">
        <f t="shared" si="0"/>
        <v>-162</v>
      </c>
      <c r="K21" s="32">
        <f t="shared" si="0"/>
        <v>0</v>
      </c>
      <c r="L21" s="32">
        <f>SUM(L6:L20)</f>
        <v>-8100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F123"/>
  <sheetViews>
    <sheetView workbookViewId="0"/>
  </sheetViews>
  <sheetFormatPr defaultRowHeight="16.5"/>
  <cols>
    <col min="1" max="1" width="9.140625" style="31"/>
    <col min="2" max="2" width="53.5703125" style="31" bestFit="1" customWidth="1"/>
    <col min="3" max="3" width="53.7109375" style="31" bestFit="1" customWidth="1"/>
    <col min="4" max="4" width="14.5703125" style="34" customWidth="1"/>
    <col min="5" max="6" width="14.5703125" style="31" customWidth="1"/>
    <col min="7" max="16384" width="9.140625" style="31"/>
  </cols>
  <sheetData>
    <row r="2" spans="1:6">
      <c r="A2" s="31">
        <v>1</v>
      </c>
      <c r="B2" s="32" t="s">
        <v>1159</v>
      </c>
    </row>
    <row r="4" spans="1:6" ht="33">
      <c r="B4" s="37" t="s">
        <v>1160</v>
      </c>
      <c r="C4" s="37" t="s">
        <v>1161</v>
      </c>
      <c r="D4" s="37" t="s">
        <v>1220</v>
      </c>
      <c r="E4" s="37" t="s">
        <v>1163</v>
      </c>
      <c r="F4" s="34"/>
    </row>
    <row r="5" spans="1:6">
      <c r="B5" s="33" t="s">
        <v>1164</v>
      </c>
      <c r="C5" s="33" t="s">
        <v>1164</v>
      </c>
      <c r="D5" s="33">
        <v>1</v>
      </c>
      <c r="E5" s="33">
        <f>D5*50000</f>
        <v>50000</v>
      </c>
      <c r="F5" s="34"/>
    </row>
    <row r="7" spans="1:6">
      <c r="A7" s="31">
        <v>2</v>
      </c>
      <c r="B7" s="32" t="s">
        <v>1165</v>
      </c>
    </row>
    <row r="9" spans="1:6" ht="33">
      <c r="B9" s="37" t="s">
        <v>1160</v>
      </c>
      <c r="C9" s="37" t="s">
        <v>1161</v>
      </c>
      <c r="D9" s="37" t="s">
        <v>1220</v>
      </c>
      <c r="E9" s="37" t="s">
        <v>1163</v>
      </c>
    </row>
    <row r="10" spans="1:6">
      <c r="B10" s="33" t="s">
        <v>1166</v>
      </c>
      <c r="C10" s="33" t="s">
        <v>1167</v>
      </c>
      <c r="D10" s="33">
        <v>1</v>
      </c>
      <c r="E10" s="33">
        <f>D10*50000</f>
        <v>50000</v>
      </c>
    </row>
    <row r="13" spans="1:6">
      <c r="A13" s="31">
        <v>3</v>
      </c>
      <c r="B13" s="32" t="s">
        <v>1168</v>
      </c>
    </row>
    <row r="15" spans="1:6" ht="33">
      <c r="B15" s="37" t="s">
        <v>1160</v>
      </c>
      <c r="C15" s="37" t="s">
        <v>1161</v>
      </c>
      <c r="D15" s="37" t="s">
        <v>1220</v>
      </c>
      <c r="E15" s="37" t="s">
        <v>1163</v>
      </c>
    </row>
    <row r="16" spans="1:6">
      <c r="B16" s="35" t="s">
        <v>1169</v>
      </c>
      <c r="C16" s="35" t="s">
        <v>1170</v>
      </c>
      <c r="D16" s="33">
        <v>5</v>
      </c>
      <c r="E16" s="33">
        <f>D16*50000</f>
        <v>250000</v>
      </c>
    </row>
    <row r="17" spans="1:5">
      <c r="B17" s="35" t="s">
        <v>1171</v>
      </c>
      <c r="C17" s="35" t="s">
        <v>1172</v>
      </c>
      <c r="D17" s="33">
        <v>1</v>
      </c>
      <c r="E17" s="33">
        <f>D17*50000</f>
        <v>50000</v>
      </c>
    </row>
    <row r="18" spans="1:5">
      <c r="B18" s="35" t="s">
        <v>1173</v>
      </c>
      <c r="C18" s="35" t="s">
        <v>1174</v>
      </c>
      <c r="D18" s="33">
        <v>1</v>
      </c>
      <c r="E18" s="33">
        <f>D18*50000</f>
        <v>50000</v>
      </c>
    </row>
    <row r="19" spans="1:5" ht="17.25" thickBot="1">
      <c r="B19" s="35"/>
      <c r="C19" s="36" t="s">
        <v>1175</v>
      </c>
      <c r="D19" s="51">
        <f>SUM(D16:D18)</f>
        <v>7</v>
      </c>
      <c r="E19" s="36">
        <f>SUM(E16:E18)</f>
        <v>350000</v>
      </c>
    </row>
    <row r="20" spans="1:5" ht="17.25" thickTop="1"/>
    <row r="21" spans="1:5">
      <c r="A21" s="31">
        <v>4</v>
      </c>
      <c r="B21" s="32" t="s">
        <v>1219</v>
      </c>
    </row>
    <row r="23" spans="1:5" ht="33">
      <c r="B23" s="45" t="s">
        <v>1</v>
      </c>
      <c r="C23" s="45" t="s">
        <v>3</v>
      </c>
      <c r="D23" s="37" t="s">
        <v>1220</v>
      </c>
      <c r="E23" s="45" t="s">
        <v>1163</v>
      </c>
    </row>
    <row r="24" spans="1:5">
      <c r="B24" s="43" t="s">
        <v>538</v>
      </c>
      <c r="C24" s="42" t="s">
        <v>417</v>
      </c>
      <c r="D24" s="52">
        <v>2</v>
      </c>
      <c r="E24" s="35">
        <f>+D24*50000</f>
        <v>100000</v>
      </c>
    </row>
    <row r="25" spans="1:5">
      <c r="B25" s="43" t="s">
        <v>538</v>
      </c>
      <c r="C25" s="42" t="s">
        <v>279</v>
      </c>
      <c r="D25" s="52">
        <v>4</v>
      </c>
      <c r="E25" s="35">
        <f t="shared" ref="E25:E88" si="0">+D25*50000</f>
        <v>200000</v>
      </c>
    </row>
    <row r="26" spans="1:5">
      <c r="B26" s="43" t="s">
        <v>538</v>
      </c>
      <c r="C26" s="42" t="s">
        <v>540</v>
      </c>
      <c r="D26" s="52">
        <v>8</v>
      </c>
      <c r="E26" s="35">
        <f t="shared" si="0"/>
        <v>400000</v>
      </c>
    </row>
    <row r="27" spans="1:5">
      <c r="B27" s="43" t="s">
        <v>542</v>
      </c>
      <c r="C27" s="42" t="s">
        <v>544</v>
      </c>
      <c r="D27" s="52">
        <v>2</v>
      </c>
      <c r="E27" s="35">
        <f t="shared" si="0"/>
        <v>100000</v>
      </c>
    </row>
    <row r="28" spans="1:5">
      <c r="B28" s="43" t="s">
        <v>542</v>
      </c>
      <c r="C28" s="42" t="s">
        <v>546</v>
      </c>
      <c r="D28" s="52">
        <v>1</v>
      </c>
      <c r="E28" s="35">
        <f t="shared" si="0"/>
        <v>50000</v>
      </c>
    </row>
    <row r="29" spans="1:5">
      <c r="B29" s="43" t="s">
        <v>542</v>
      </c>
      <c r="C29" s="42" t="s">
        <v>279</v>
      </c>
      <c r="D29" s="52">
        <v>30</v>
      </c>
      <c r="E29" s="35">
        <f t="shared" si="0"/>
        <v>1500000</v>
      </c>
    </row>
    <row r="30" spans="1:5">
      <c r="B30" s="43" t="s">
        <v>406</v>
      </c>
      <c r="C30" s="42" t="s">
        <v>423</v>
      </c>
      <c r="D30" s="52">
        <v>1</v>
      </c>
      <c r="E30" s="35">
        <f t="shared" si="0"/>
        <v>50000</v>
      </c>
    </row>
    <row r="31" spans="1:5">
      <c r="B31" s="43" t="s">
        <v>406</v>
      </c>
      <c r="C31" s="42" t="s">
        <v>421</v>
      </c>
      <c r="D31" s="52">
        <v>313</v>
      </c>
      <c r="E31" s="35">
        <f t="shared" si="0"/>
        <v>15650000</v>
      </c>
    </row>
    <row r="32" spans="1:5">
      <c r="B32" s="43" t="s">
        <v>406</v>
      </c>
      <c r="C32" s="42" t="s">
        <v>1207</v>
      </c>
      <c r="D32" s="52">
        <v>1</v>
      </c>
      <c r="E32" s="35">
        <f t="shared" si="0"/>
        <v>50000</v>
      </c>
    </row>
    <row r="33" spans="2:5">
      <c r="B33" s="43" t="s">
        <v>406</v>
      </c>
      <c r="C33" s="42" t="s">
        <v>540</v>
      </c>
      <c r="D33" s="52">
        <v>1</v>
      </c>
      <c r="E33" s="35">
        <f t="shared" si="0"/>
        <v>50000</v>
      </c>
    </row>
    <row r="34" spans="2:5">
      <c r="B34" s="43" t="s">
        <v>299</v>
      </c>
      <c r="C34" s="42" t="s">
        <v>301</v>
      </c>
      <c r="D34" s="52">
        <v>1</v>
      </c>
      <c r="E34" s="35">
        <f t="shared" si="0"/>
        <v>50000</v>
      </c>
    </row>
    <row r="35" spans="2:5">
      <c r="B35" s="43" t="s">
        <v>295</v>
      </c>
      <c r="C35" s="42" t="s">
        <v>297</v>
      </c>
      <c r="D35" s="52">
        <v>1</v>
      </c>
      <c r="E35" s="35">
        <f t="shared" si="0"/>
        <v>50000</v>
      </c>
    </row>
    <row r="36" spans="2:5">
      <c r="B36" s="43" t="s">
        <v>596</v>
      </c>
      <c r="C36" s="42" t="s">
        <v>417</v>
      </c>
      <c r="D36" s="52">
        <v>2</v>
      </c>
      <c r="E36" s="35">
        <f t="shared" si="0"/>
        <v>100000</v>
      </c>
    </row>
    <row r="37" spans="2:5">
      <c r="B37" s="43" t="s">
        <v>596</v>
      </c>
      <c r="C37" s="42" t="s">
        <v>650</v>
      </c>
      <c r="D37" s="52">
        <v>1</v>
      </c>
      <c r="E37" s="35">
        <f t="shared" si="0"/>
        <v>50000</v>
      </c>
    </row>
    <row r="38" spans="2:5">
      <c r="B38" s="43" t="s">
        <v>596</v>
      </c>
      <c r="C38" s="42" t="s">
        <v>622</v>
      </c>
      <c r="D38" s="52">
        <v>6</v>
      </c>
      <c r="E38" s="35">
        <f t="shared" si="0"/>
        <v>300000</v>
      </c>
    </row>
    <row r="39" spans="2:5">
      <c r="B39" s="43" t="s">
        <v>596</v>
      </c>
      <c r="C39" s="42" t="s">
        <v>648</v>
      </c>
      <c r="D39" s="52">
        <v>10</v>
      </c>
      <c r="E39" s="35">
        <f t="shared" si="0"/>
        <v>500000</v>
      </c>
    </row>
    <row r="40" spans="2:5">
      <c r="B40" s="43" t="s">
        <v>596</v>
      </c>
      <c r="C40" s="42" t="s">
        <v>628</v>
      </c>
      <c r="D40" s="52">
        <v>8</v>
      </c>
      <c r="E40" s="35">
        <f t="shared" si="0"/>
        <v>400000</v>
      </c>
    </row>
    <row r="41" spans="2:5">
      <c r="B41" s="43" t="s">
        <v>596</v>
      </c>
      <c r="C41" s="42" t="s">
        <v>532</v>
      </c>
      <c r="D41" s="52">
        <v>12</v>
      </c>
      <c r="E41" s="35">
        <f t="shared" si="0"/>
        <v>600000</v>
      </c>
    </row>
    <row r="42" spans="2:5">
      <c r="B42" s="43" t="s">
        <v>596</v>
      </c>
      <c r="C42" s="42" t="s">
        <v>602</v>
      </c>
      <c r="D42" s="52">
        <v>1</v>
      </c>
      <c r="E42" s="35">
        <f t="shared" si="0"/>
        <v>50000</v>
      </c>
    </row>
    <row r="43" spans="2:5">
      <c r="B43" s="43" t="s">
        <v>596</v>
      </c>
      <c r="C43" s="42" t="s">
        <v>544</v>
      </c>
      <c r="D43" s="52">
        <v>2</v>
      </c>
      <c r="E43" s="35">
        <f t="shared" si="0"/>
        <v>100000</v>
      </c>
    </row>
    <row r="44" spans="2:5">
      <c r="B44" s="43" t="s">
        <v>596</v>
      </c>
      <c r="C44" s="42" t="s">
        <v>554</v>
      </c>
      <c r="D44" s="52">
        <v>24</v>
      </c>
      <c r="E44" s="35">
        <f t="shared" si="0"/>
        <v>1200000</v>
      </c>
    </row>
    <row r="45" spans="2:5">
      <c r="B45" s="43" t="s">
        <v>596</v>
      </c>
      <c r="C45" s="42" t="s">
        <v>413</v>
      </c>
      <c r="D45" s="52">
        <v>1</v>
      </c>
      <c r="E45" s="35">
        <f t="shared" si="0"/>
        <v>50000</v>
      </c>
    </row>
    <row r="46" spans="2:5">
      <c r="B46" s="43" t="s">
        <v>596</v>
      </c>
      <c r="C46" s="42" t="s">
        <v>636</v>
      </c>
      <c r="D46" s="52">
        <v>1</v>
      </c>
      <c r="E46" s="35">
        <f t="shared" si="0"/>
        <v>50000</v>
      </c>
    </row>
    <row r="47" spans="2:5">
      <c r="B47" s="43" t="s">
        <v>596</v>
      </c>
      <c r="C47" s="42" t="s">
        <v>620</v>
      </c>
      <c r="D47" s="52">
        <v>1</v>
      </c>
      <c r="E47" s="35">
        <f t="shared" si="0"/>
        <v>50000</v>
      </c>
    </row>
    <row r="48" spans="2:5">
      <c r="B48" s="43" t="s">
        <v>596</v>
      </c>
      <c r="C48" s="42" t="s">
        <v>662</v>
      </c>
      <c r="D48" s="52">
        <v>6</v>
      </c>
      <c r="E48" s="35">
        <f t="shared" si="0"/>
        <v>300000</v>
      </c>
    </row>
    <row r="49" spans="2:5">
      <c r="B49" s="43" t="s">
        <v>596</v>
      </c>
      <c r="C49" s="42" t="s">
        <v>614</v>
      </c>
      <c r="D49" s="52">
        <v>2</v>
      </c>
      <c r="E49" s="35">
        <f t="shared" si="0"/>
        <v>100000</v>
      </c>
    </row>
    <row r="50" spans="2:5">
      <c r="B50" s="43" t="s">
        <v>596</v>
      </c>
      <c r="C50" s="42" t="s">
        <v>608</v>
      </c>
      <c r="D50" s="52">
        <v>4</v>
      </c>
      <c r="E50" s="35">
        <f t="shared" si="0"/>
        <v>200000</v>
      </c>
    </row>
    <row r="51" spans="2:5">
      <c r="B51" s="43" t="s">
        <v>596</v>
      </c>
      <c r="C51" s="42" t="s">
        <v>616</v>
      </c>
      <c r="D51" s="52">
        <v>1</v>
      </c>
      <c r="E51" s="35">
        <f t="shared" si="0"/>
        <v>50000</v>
      </c>
    </row>
    <row r="52" spans="2:5">
      <c r="B52" s="43" t="s">
        <v>596</v>
      </c>
      <c r="C52" s="42" t="s">
        <v>1208</v>
      </c>
      <c r="D52" s="52">
        <v>1</v>
      </c>
      <c r="E52" s="35">
        <f t="shared" si="0"/>
        <v>50000</v>
      </c>
    </row>
    <row r="53" spans="2:5">
      <c r="B53" s="43" t="s">
        <v>596</v>
      </c>
      <c r="C53" s="42" t="s">
        <v>612</v>
      </c>
      <c r="D53" s="52">
        <v>1</v>
      </c>
      <c r="E53" s="35">
        <f t="shared" si="0"/>
        <v>50000</v>
      </c>
    </row>
    <row r="54" spans="2:5">
      <c r="B54" s="43" t="s">
        <v>596</v>
      </c>
      <c r="C54" s="42" t="s">
        <v>656</v>
      </c>
      <c r="D54" s="52">
        <v>2</v>
      </c>
      <c r="E54" s="35">
        <f t="shared" si="0"/>
        <v>100000</v>
      </c>
    </row>
    <row r="55" spans="2:5">
      <c r="B55" s="43" t="s">
        <v>596</v>
      </c>
      <c r="C55" s="42" t="s">
        <v>630</v>
      </c>
      <c r="D55" s="52">
        <v>7</v>
      </c>
      <c r="E55" s="35">
        <f t="shared" si="0"/>
        <v>350000</v>
      </c>
    </row>
    <row r="56" spans="2:5">
      <c r="B56" s="43" t="s">
        <v>596</v>
      </c>
      <c r="C56" s="42" t="s">
        <v>415</v>
      </c>
      <c r="D56" s="52">
        <v>3</v>
      </c>
      <c r="E56" s="35">
        <f t="shared" si="0"/>
        <v>150000</v>
      </c>
    </row>
    <row r="57" spans="2:5">
      <c r="B57" s="43" t="s">
        <v>596</v>
      </c>
      <c r="C57" s="42" t="s">
        <v>634</v>
      </c>
      <c r="D57" s="52">
        <v>1</v>
      </c>
      <c r="E57" s="35">
        <f t="shared" si="0"/>
        <v>50000</v>
      </c>
    </row>
    <row r="58" spans="2:5">
      <c r="B58" s="43" t="s">
        <v>596</v>
      </c>
      <c r="C58" s="42" t="s">
        <v>606</v>
      </c>
      <c r="D58" s="52">
        <v>3</v>
      </c>
      <c r="E58" s="35">
        <f t="shared" si="0"/>
        <v>150000</v>
      </c>
    </row>
    <row r="59" spans="2:5">
      <c r="B59" s="43" t="s">
        <v>596</v>
      </c>
      <c r="C59" s="42" t="s">
        <v>642</v>
      </c>
      <c r="D59" s="52">
        <v>8</v>
      </c>
      <c r="E59" s="35">
        <f t="shared" si="0"/>
        <v>400000</v>
      </c>
    </row>
    <row r="60" spans="2:5">
      <c r="B60" s="43" t="s">
        <v>596</v>
      </c>
      <c r="C60" s="42" t="s">
        <v>624</v>
      </c>
      <c r="D60" s="52">
        <v>3</v>
      </c>
      <c r="E60" s="35">
        <f t="shared" si="0"/>
        <v>150000</v>
      </c>
    </row>
    <row r="61" spans="2:5">
      <c r="B61" s="43" t="s">
        <v>98</v>
      </c>
      <c r="C61" s="42" t="s">
        <v>110</v>
      </c>
      <c r="D61" s="52">
        <v>1</v>
      </c>
      <c r="E61" s="35">
        <f t="shared" si="0"/>
        <v>50000</v>
      </c>
    </row>
    <row r="62" spans="2:5">
      <c r="B62" s="43" t="s">
        <v>98</v>
      </c>
      <c r="C62" s="42" t="s">
        <v>100</v>
      </c>
      <c r="D62" s="52">
        <v>12</v>
      </c>
      <c r="E62" s="35">
        <f t="shared" si="0"/>
        <v>600000</v>
      </c>
    </row>
    <row r="63" spans="2:5">
      <c r="B63" s="43" t="s">
        <v>98</v>
      </c>
      <c r="C63" s="42" t="s">
        <v>104</v>
      </c>
      <c r="D63" s="52">
        <v>1</v>
      </c>
      <c r="E63" s="35">
        <f t="shared" si="0"/>
        <v>50000</v>
      </c>
    </row>
    <row r="64" spans="2:5">
      <c r="B64" s="43" t="s">
        <v>98</v>
      </c>
      <c r="C64" s="42" t="s">
        <v>112</v>
      </c>
      <c r="D64" s="52">
        <v>65</v>
      </c>
      <c r="E64" s="35">
        <f t="shared" si="0"/>
        <v>3250000</v>
      </c>
    </row>
    <row r="65" spans="2:5">
      <c r="B65" s="43" t="s">
        <v>98</v>
      </c>
      <c r="C65" s="42" t="s">
        <v>108</v>
      </c>
      <c r="D65" s="52">
        <v>2</v>
      </c>
      <c r="E65" s="35">
        <f t="shared" si="0"/>
        <v>100000</v>
      </c>
    </row>
    <row r="66" spans="2:5">
      <c r="B66" s="43" t="s">
        <v>1209</v>
      </c>
      <c r="C66" s="42" t="s">
        <v>419</v>
      </c>
      <c r="D66" s="52">
        <v>4</v>
      </c>
      <c r="E66" s="35">
        <f t="shared" si="0"/>
        <v>200000</v>
      </c>
    </row>
    <row r="67" spans="2:5">
      <c r="B67" s="43" t="s">
        <v>56</v>
      </c>
      <c r="C67" s="42" t="s">
        <v>90</v>
      </c>
      <c r="D67" s="52">
        <v>1</v>
      </c>
      <c r="E67" s="35">
        <f t="shared" si="0"/>
        <v>50000</v>
      </c>
    </row>
    <row r="68" spans="2:5">
      <c r="B68" s="43" t="s">
        <v>239</v>
      </c>
      <c r="C68" s="42" t="s">
        <v>241</v>
      </c>
      <c r="D68" s="52">
        <v>15</v>
      </c>
      <c r="E68" s="35">
        <f t="shared" si="0"/>
        <v>750000</v>
      </c>
    </row>
    <row r="69" spans="2:5">
      <c r="B69" s="43" t="s">
        <v>1210</v>
      </c>
      <c r="C69" s="42" t="s">
        <v>763</v>
      </c>
      <c r="D69" s="52">
        <v>4</v>
      </c>
      <c r="E69" s="35">
        <f t="shared" si="0"/>
        <v>200000</v>
      </c>
    </row>
    <row r="70" spans="2:5">
      <c r="B70" s="43" t="s">
        <v>1210</v>
      </c>
      <c r="C70" s="42" t="s">
        <v>965</v>
      </c>
      <c r="D70" s="52">
        <v>8</v>
      </c>
      <c r="E70" s="35">
        <f t="shared" si="0"/>
        <v>400000</v>
      </c>
    </row>
    <row r="71" spans="2:5">
      <c r="B71" s="43" t="s">
        <v>1210</v>
      </c>
      <c r="C71" s="42" t="s">
        <v>122</v>
      </c>
      <c r="D71" s="52">
        <v>2</v>
      </c>
      <c r="E71" s="35">
        <f t="shared" si="0"/>
        <v>100000</v>
      </c>
    </row>
    <row r="72" spans="2:5">
      <c r="B72" s="43" t="s">
        <v>1211</v>
      </c>
      <c r="C72" s="42" t="s">
        <v>1212</v>
      </c>
      <c r="D72" s="52">
        <v>14</v>
      </c>
      <c r="E72" s="35">
        <f t="shared" si="0"/>
        <v>700000</v>
      </c>
    </row>
    <row r="73" spans="2:5">
      <c r="B73" s="43" t="s">
        <v>913</v>
      </c>
      <c r="C73" s="42" t="s">
        <v>730</v>
      </c>
      <c r="D73" s="52">
        <v>17</v>
      </c>
      <c r="E73" s="35">
        <f t="shared" si="0"/>
        <v>850000</v>
      </c>
    </row>
    <row r="74" spans="2:5">
      <c r="B74" s="43" t="s">
        <v>913</v>
      </c>
      <c r="C74" s="42" t="s">
        <v>921</v>
      </c>
      <c r="D74" s="52">
        <v>1</v>
      </c>
      <c r="E74" s="35">
        <f t="shared" si="0"/>
        <v>50000</v>
      </c>
    </row>
    <row r="75" spans="2:5">
      <c r="B75" s="43" t="s">
        <v>913</v>
      </c>
      <c r="C75" s="42" t="s">
        <v>683</v>
      </c>
      <c r="D75" s="52">
        <v>6</v>
      </c>
      <c r="E75" s="35">
        <f t="shared" si="0"/>
        <v>300000</v>
      </c>
    </row>
    <row r="76" spans="2:5">
      <c r="B76" s="43" t="s">
        <v>913</v>
      </c>
      <c r="C76" s="42" t="s">
        <v>919</v>
      </c>
      <c r="D76" s="52">
        <v>2</v>
      </c>
      <c r="E76" s="35">
        <f t="shared" si="0"/>
        <v>100000</v>
      </c>
    </row>
    <row r="77" spans="2:5">
      <c r="B77" s="43" t="s">
        <v>913</v>
      </c>
      <c r="C77" s="42" t="s">
        <v>929</v>
      </c>
      <c r="D77" s="52">
        <v>6</v>
      </c>
      <c r="E77" s="35">
        <f t="shared" si="0"/>
        <v>300000</v>
      </c>
    </row>
    <row r="78" spans="2:5">
      <c r="B78" s="43" t="s">
        <v>913</v>
      </c>
      <c r="C78" s="42" t="s">
        <v>837</v>
      </c>
      <c r="D78" s="52">
        <v>1</v>
      </c>
      <c r="E78" s="35">
        <f t="shared" si="0"/>
        <v>50000</v>
      </c>
    </row>
    <row r="79" spans="2:5">
      <c r="B79" s="43" t="s">
        <v>913</v>
      </c>
      <c r="C79" s="42" t="s">
        <v>923</v>
      </c>
      <c r="D79" s="52">
        <v>10</v>
      </c>
      <c r="E79" s="35">
        <f t="shared" si="0"/>
        <v>500000</v>
      </c>
    </row>
    <row r="80" spans="2:5">
      <c r="B80" s="43" t="s">
        <v>913</v>
      </c>
      <c r="C80" s="42" t="s">
        <v>610</v>
      </c>
      <c r="D80" s="52">
        <v>8</v>
      </c>
      <c r="E80" s="35">
        <f t="shared" si="0"/>
        <v>400000</v>
      </c>
    </row>
    <row r="81" spans="2:5">
      <c r="B81" s="43" t="s">
        <v>913</v>
      </c>
      <c r="C81" s="42" t="s">
        <v>714</v>
      </c>
      <c r="D81" s="52">
        <v>23</v>
      </c>
      <c r="E81" s="35">
        <f t="shared" si="0"/>
        <v>1150000</v>
      </c>
    </row>
    <row r="82" spans="2:5">
      <c r="B82" s="43" t="s">
        <v>913</v>
      </c>
      <c r="C82" s="42" t="s">
        <v>775</v>
      </c>
      <c r="D82" s="52">
        <v>28</v>
      </c>
      <c r="E82" s="35">
        <f t="shared" si="0"/>
        <v>1400000</v>
      </c>
    </row>
    <row r="83" spans="2:5">
      <c r="B83" s="43" t="s">
        <v>913</v>
      </c>
      <c r="C83" s="42" t="s">
        <v>588</v>
      </c>
      <c r="D83" s="52">
        <v>2</v>
      </c>
      <c r="E83" s="35">
        <f t="shared" si="0"/>
        <v>100000</v>
      </c>
    </row>
    <row r="84" spans="2:5">
      <c r="B84" s="43" t="s">
        <v>913</v>
      </c>
      <c r="C84" s="42" t="s">
        <v>1213</v>
      </c>
      <c r="D84" s="52">
        <v>1</v>
      </c>
      <c r="E84" s="35">
        <f t="shared" si="0"/>
        <v>50000</v>
      </c>
    </row>
    <row r="85" spans="2:5">
      <c r="B85" s="43" t="s">
        <v>913</v>
      </c>
      <c r="C85" s="42" t="s">
        <v>935</v>
      </c>
      <c r="D85" s="52">
        <v>7</v>
      </c>
      <c r="E85" s="35">
        <f t="shared" si="0"/>
        <v>350000</v>
      </c>
    </row>
    <row r="86" spans="2:5">
      <c r="B86" s="43" t="s">
        <v>913</v>
      </c>
      <c r="C86" s="42" t="s">
        <v>933</v>
      </c>
      <c r="D86" s="52">
        <v>6</v>
      </c>
      <c r="E86" s="35">
        <f t="shared" si="0"/>
        <v>300000</v>
      </c>
    </row>
    <row r="87" spans="2:5">
      <c r="B87" s="43" t="s">
        <v>913</v>
      </c>
      <c r="C87" s="42" t="s">
        <v>931</v>
      </c>
      <c r="D87" s="52">
        <v>2</v>
      </c>
      <c r="E87" s="35">
        <f t="shared" si="0"/>
        <v>100000</v>
      </c>
    </row>
    <row r="88" spans="2:5">
      <c r="B88" s="43" t="s">
        <v>913</v>
      </c>
      <c r="C88" s="42" t="s">
        <v>917</v>
      </c>
      <c r="D88" s="52">
        <v>2</v>
      </c>
      <c r="E88" s="35">
        <f t="shared" si="0"/>
        <v>100000</v>
      </c>
    </row>
    <row r="89" spans="2:5">
      <c r="B89" s="43" t="s">
        <v>913</v>
      </c>
      <c r="C89" s="42" t="s">
        <v>945</v>
      </c>
      <c r="D89" s="52">
        <v>5</v>
      </c>
      <c r="E89" s="35">
        <f t="shared" ref="E89:E119" si="1">+D89*50000</f>
        <v>250000</v>
      </c>
    </row>
    <row r="90" spans="2:5">
      <c r="B90" s="43" t="s">
        <v>913</v>
      </c>
      <c r="C90" s="42" t="s">
        <v>937</v>
      </c>
      <c r="D90" s="52">
        <v>11</v>
      </c>
      <c r="E90" s="35">
        <f t="shared" si="1"/>
        <v>550000</v>
      </c>
    </row>
    <row r="91" spans="2:5">
      <c r="B91" s="43" t="s">
        <v>913</v>
      </c>
      <c r="C91" s="42" t="s">
        <v>1214</v>
      </c>
      <c r="D91" s="52">
        <v>5</v>
      </c>
      <c r="E91" s="35">
        <f t="shared" si="1"/>
        <v>250000</v>
      </c>
    </row>
    <row r="92" spans="2:5">
      <c r="B92" s="43" t="s">
        <v>913</v>
      </c>
      <c r="C92" s="42" t="s">
        <v>732</v>
      </c>
      <c r="D92" s="52">
        <v>8</v>
      </c>
      <c r="E92" s="35">
        <f t="shared" si="1"/>
        <v>400000</v>
      </c>
    </row>
    <row r="93" spans="2:5">
      <c r="B93" s="43" t="s">
        <v>913</v>
      </c>
      <c r="C93" s="42" t="s">
        <v>927</v>
      </c>
      <c r="D93" s="52">
        <v>1</v>
      </c>
      <c r="E93" s="35">
        <f t="shared" si="1"/>
        <v>50000</v>
      </c>
    </row>
    <row r="94" spans="2:5">
      <c r="B94" s="43" t="s">
        <v>913</v>
      </c>
      <c r="C94" s="42" t="s">
        <v>791</v>
      </c>
      <c r="D94" s="52">
        <v>2</v>
      </c>
      <c r="E94" s="35">
        <f t="shared" si="1"/>
        <v>100000</v>
      </c>
    </row>
    <row r="95" spans="2:5">
      <c r="B95" s="43" t="s">
        <v>913</v>
      </c>
      <c r="C95" s="42" t="s">
        <v>925</v>
      </c>
      <c r="D95" s="52">
        <v>4</v>
      </c>
      <c r="E95" s="35">
        <f t="shared" si="1"/>
        <v>200000</v>
      </c>
    </row>
    <row r="96" spans="2:5">
      <c r="B96" s="43" t="s">
        <v>913</v>
      </c>
      <c r="C96" s="42" t="s">
        <v>576</v>
      </c>
      <c r="D96" s="52">
        <v>6</v>
      </c>
      <c r="E96" s="35">
        <f t="shared" si="1"/>
        <v>300000</v>
      </c>
    </row>
    <row r="97" spans="2:5">
      <c r="B97" s="43" t="s">
        <v>913</v>
      </c>
      <c r="C97" s="42" t="s">
        <v>1215</v>
      </c>
      <c r="D97" s="52">
        <v>1</v>
      </c>
      <c r="E97" s="35">
        <f t="shared" si="1"/>
        <v>50000</v>
      </c>
    </row>
    <row r="98" spans="2:5">
      <c r="B98" s="43" t="s">
        <v>275</v>
      </c>
      <c r="C98" s="42" t="s">
        <v>277</v>
      </c>
      <c r="D98" s="52">
        <v>1</v>
      </c>
      <c r="E98" s="35">
        <f t="shared" si="1"/>
        <v>50000</v>
      </c>
    </row>
    <row r="99" spans="2:5">
      <c r="B99" s="43" t="s">
        <v>590</v>
      </c>
      <c r="C99" s="42" t="s">
        <v>592</v>
      </c>
      <c r="D99" s="52">
        <v>32</v>
      </c>
      <c r="E99" s="35">
        <f t="shared" si="1"/>
        <v>1600000</v>
      </c>
    </row>
    <row r="100" spans="2:5">
      <c r="B100" s="43" t="s">
        <v>568</v>
      </c>
      <c r="C100" s="42" t="s">
        <v>570</v>
      </c>
      <c r="D100" s="52">
        <v>4</v>
      </c>
      <c r="E100" s="35">
        <f t="shared" si="1"/>
        <v>200000</v>
      </c>
    </row>
    <row r="101" spans="2:5">
      <c r="B101" s="43" t="s">
        <v>400</v>
      </c>
      <c r="C101" s="42" t="s">
        <v>273</v>
      </c>
      <c r="D101" s="52">
        <v>1</v>
      </c>
      <c r="E101" s="35">
        <f t="shared" si="1"/>
        <v>50000</v>
      </c>
    </row>
    <row r="102" spans="2:5">
      <c r="B102" s="43" t="s">
        <v>400</v>
      </c>
      <c r="C102" s="42" t="s">
        <v>404</v>
      </c>
      <c r="D102" s="52">
        <v>1</v>
      </c>
      <c r="E102" s="35">
        <f t="shared" si="1"/>
        <v>50000</v>
      </c>
    </row>
    <row r="103" spans="2:5">
      <c r="B103" s="43" t="s">
        <v>1216</v>
      </c>
      <c r="C103" s="42" t="s">
        <v>124</v>
      </c>
      <c r="D103" s="52">
        <v>1</v>
      </c>
      <c r="E103" s="35">
        <f t="shared" si="1"/>
        <v>50000</v>
      </c>
    </row>
    <row r="104" spans="2:5">
      <c r="B104" s="43" t="s">
        <v>1216</v>
      </c>
      <c r="C104" s="42" t="s">
        <v>120</v>
      </c>
      <c r="D104" s="52">
        <v>1</v>
      </c>
      <c r="E104" s="35">
        <f t="shared" si="1"/>
        <v>50000</v>
      </c>
    </row>
    <row r="105" spans="2:5">
      <c r="B105" s="43" t="s">
        <v>1217</v>
      </c>
      <c r="C105" s="42" t="s">
        <v>271</v>
      </c>
      <c r="D105" s="52">
        <v>3</v>
      </c>
      <c r="E105" s="35">
        <f t="shared" si="1"/>
        <v>150000</v>
      </c>
    </row>
    <row r="106" spans="2:5">
      <c r="B106" s="43" t="s">
        <v>1217</v>
      </c>
      <c r="C106" s="42" t="s">
        <v>273</v>
      </c>
      <c r="D106" s="52">
        <v>2</v>
      </c>
      <c r="E106" s="35">
        <f t="shared" si="1"/>
        <v>100000</v>
      </c>
    </row>
    <row r="107" spans="2:5">
      <c r="B107" s="43" t="s">
        <v>574</v>
      </c>
      <c r="C107" s="42" t="s">
        <v>576</v>
      </c>
      <c r="D107" s="52">
        <v>8</v>
      </c>
      <c r="E107" s="35">
        <f t="shared" si="1"/>
        <v>400000</v>
      </c>
    </row>
    <row r="108" spans="2:5">
      <c r="B108" s="43" t="s">
        <v>1073</v>
      </c>
      <c r="C108" s="42" t="s">
        <v>1079</v>
      </c>
      <c r="D108" s="52">
        <v>1</v>
      </c>
      <c r="E108" s="35">
        <f t="shared" si="1"/>
        <v>50000</v>
      </c>
    </row>
    <row r="109" spans="2:5">
      <c r="B109" s="43" t="s">
        <v>1073</v>
      </c>
      <c r="C109" s="42" t="s">
        <v>1075</v>
      </c>
      <c r="D109" s="52">
        <v>1</v>
      </c>
      <c r="E109" s="35">
        <f t="shared" si="1"/>
        <v>50000</v>
      </c>
    </row>
    <row r="110" spans="2:5">
      <c r="B110" s="43" t="s">
        <v>1073</v>
      </c>
      <c r="C110" s="42" t="s">
        <v>411</v>
      </c>
      <c r="D110" s="52">
        <v>1</v>
      </c>
      <c r="E110" s="35">
        <f t="shared" si="1"/>
        <v>50000</v>
      </c>
    </row>
    <row r="111" spans="2:5">
      <c r="B111" s="43" t="s">
        <v>1073</v>
      </c>
      <c r="C111" s="42" t="s">
        <v>1077</v>
      </c>
      <c r="D111" s="52">
        <v>2</v>
      </c>
      <c r="E111" s="35">
        <f t="shared" si="1"/>
        <v>100000</v>
      </c>
    </row>
    <row r="112" spans="2:5">
      <c r="B112" s="43" t="s">
        <v>1009</v>
      </c>
      <c r="C112" s="42" t="s">
        <v>1017</v>
      </c>
      <c r="D112" s="52">
        <v>9</v>
      </c>
      <c r="E112" s="35">
        <f t="shared" si="1"/>
        <v>450000</v>
      </c>
    </row>
    <row r="113" spans="2:5">
      <c r="B113" s="43" t="s">
        <v>1009</v>
      </c>
      <c r="C113" s="42" t="s">
        <v>1015</v>
      </c>
      <c r="D113" s="52">
        <v>14</v>
      </c>
      <c r="E113" s="35">
        <f t="shared" si="1"/>
        <v>700000</v>
      </c>
    </row>
    <row r="114" spans="2:5">
      <c r="B114" s="43" t="s">
        <v>1009</v>
      </c>
      <c r="C114" s="42" t="s">
        <v>1023</v>
      </c>
      <c r="D114" s="52">
        <v>2</v>
      </c>
      <c r="E114" s="35">
        <f t="shared" si="1"/>
        <v>100000</v>
      </c>
    </row>
    <row r="115" spans="2:5">
      <c r="B115" s="43" t="s">
        <v>1009</v>
      </c>
      <c r="C115" s="42" t="s">
        <v>540</v>
      </c>
      <c r="D115" s="52">
        <v>17</v>
      </c>
      <c r="E115" s="35">
        <f t="shared" si="1"/>
        <v>850000</v>
      </c>
    </row>
    <row r="116" spans="2:5">
      <c r="B116" s="43" t="s">
        <v>1009</v>
      </c>
      <c r="C116" s="42" t="s">
        <v>1021</v>
      </c>
      <c r="D116" s="52">
        <v>9</v>
      </c>
      <c r="E116" s="35">
        <f t="shared" si="1"/>
        <v>450000</v>
      </c>
    </row>
    <row r="117" spans="2:5">
      <c r="B117" s="43" t="s">
        <v>578</v>
      </c>
      <c r="C117" s="42" t="s">
        <v>582</v>
      </c>
      <c r="D117" s="52">
        <v>30</v>
      </c>
      <c r="E117" s="35">
        <f t="shared" si="1"/>
        <v>1500000</v>
      </c>
    </row>
    <row r="118" spans="2:5">
      <c r="B118" s="43" t="s">
        <v>425</v>
      </c>
      <c r="C118" s="42" t="s">
        <v>431</v>
      </c>
      <c r="D118" s="52">
        <v>2</v>
      </c>
      <c r="E118" s="35">
        <f t="shared" si="1"/>
        <v>100000</v>
      </c>
    </row>
    <row r="119" spans="2:5">
      <c r="B119" s="48" t="s">
        <v>425</v>
      </c>
      <c r="C119" s="42" t="s">
        <v>429</v>
      </c>
      <c r="D119" s="53">
        <v>1</v>
      </c>
      <c r="E119" s="35">
        <f t="shared" si="1"/>
        <v>50000</v>
      </c>
    </row>
    <row r="120" spans="2:5" ht="17.25" thickBot="1">
      <c r="C120" s="36" t="s">
        <v>1175</v>
      </c>
      <c r="D120" s="54">
        <f>SUM(D24:D119)</f>
        <v>913</v>
      </c>
      <c r="E120" s="49">
        <f>SUM(E24:E119)</f>
        <v>45650000</v>
      </c>
    </row>
    <row r="121" spans="2:5" ht="17.25" thickTop="1"/>
    <row r="123" spans="2:5">
      <c r="C123" s="50" t="s">
        <v>9</v>
      </c>
      <c r="D123" s="34">
        <f>+D5+D10+D19+D120</f>
        <v>922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05"/>
  <sheetViews>
    <sheetView workbookViewId="0"/>
  </sheetViews>
  <sheetFormatPr defaultRowHeight="16.5"/>
  <cols>
    <col min="1" max="1" width="11.5703125" style="31" customWidth="1"/>
    <col min="2" max="2" width="53.5703125" style="31" bestFit="1" customWidth="1"/>
    <col min="3" max="3" width="53.7109375" style="31" bestFit="1" customWidth="1"/>
    <col min="4" max="4" width="9.42578125" style="31" bestFit="1" customWidth="1"/>
    <col min="5" max="5" width="11.5703125" style="31" bestFit="1" customWidth="1"/>
    <col min="6" max="6" width="22.140625" style="31" customWidth="1"/>
    <col min="7" max="16384" width="9.140625" style="31"/>
  </cols>
  <sheetData>
    <row r="1" spans="1:6" ht="17.25" thickBot="1"/>
    <row r="2" spans="1:6" ht="17.25" thickBot="1">
      <c r="A2" s="60" t="s">
        <v>1222</v>
      </c>
      <c r="B2" s="61" t="s">
        <v>1176</v>
      </c>
      <c r="C2" s="61" t="s">
        <v>1177</v>
      </c>
      <c r="D2" s="62" t="s">
        <v>1162</v>
      </c>
      <c r="E2" s="61" t="s">
        <v>1163</v>
      </c>
      <c r="F2" s="63" t="s">
        <v>1221</v>
      </c>
    </row>
    <row r="3" spans="1:6">
      <c r="A3" s="57">
        <v>607</v>
      </c>
      <c r="B3" s="58" t="s">
        <v>568</v>
      </c>
      <c r="C3" s="59" t="s">
        <v>1164</v>
      </c>
      <c r="D3" s="59">
        <v>1</v>
      </c>
      <c r="E3" s="59">
        <f t="shared" ref="E3:E34" si="0">D3*50000</f>
        <v>50000</v>
      </c>
      <c r="F3" s="59" t="s">
        <v>1178</v>
      </c>
    </row>
    <row r="4" spans="1:6">
      <c r="A4" s="38">
        <v>654</v>
      </c>
      <c r="B4" s="33" t="s">
        <v>1166</v>
      </c>
      <c r="C4" s="33" t="s">
        <v>1167</v>
      </c>
      <c r="D4" s="33">
        <v>1</v>
      </c>
      <c r="E4" s="33">
        <f t="shared" si="0"/>
        <v>50000</v>
      </c>
      <c r="F4" s="35" t="s">
        <v>1179</v>
      </c>
    </row>
    <row r="5" spans="1:6">
      <c r="A5" s="38">
        <v>206</v>
      </c>
      <c r="B5" s="43" t="s">
        <v>406</v>
      </c>
      <c r="C5" s="35" t="s">
        <v>1170</v>
      </c>
      <c r="D5" s="35">
        <v>5</v>
      </c>
      <c r="E5" s="33">
        <f t="shared" si="0"/>
        <v>250000</v>
      </c>
      <c r="F5" s="35" t="s">
        <v>1180</v>
      </c>
    </row>
    <row r="6" spans="1:6">
      <c r="A6" s="38">
        <v>618</v>
      </c>
      <c r="B6" s="35" t="s">
        <v>1173</v>
      </c>
      <c r="C6" s="35" t="s">
        <v>1174</v>
      </c>
      <c r="D6" s="35">
        <v>1</v>
      </c>
      <c r="E6" s="33">
        <f t="shared" si="0"/>
        <v>50000</v>
      </c>
      <c r="F6" s="35" t="s">
        <v>1180</v>
      </c>
    </row>
    <row r="7" spans="1:6">
      <c r="A7" s="38">
        <v>143</v>
      </c>
      <c r="B7" s="43" t="s">
        <v>275</v>
      </c>
      <c r="C7" s="35" t="s">
        <v>1172</v>
      </c>
      <c r="D7" s="35">
        <v>1</v>
      </c>
      <c r="E7" s="33">
        <f t="shared" si="0"/>
        <v>50000</v>
      </c>
      <c r="F7" s="35" t="s">
        <v>1180</v>
      </c>
    </row>
    <row r="8" spans="1:6">
      <c r="A8" s="46">
        <v>601</v>
      </c>
      <c r="B8" s="43" t="s">
        <v>538</v>
      </c>
      <c r="C8" s="42" t="s">
        <v>417</v>
      </c>
      <c r="D8" s="44">
        <v>2</v>
      </c>
      <c r="E8" s="33">
        <f t="shared" si="0"/>
        <v>100000</v>
      </c>
      <c r="F8" s="35" t="s">
        <v>1218</v>
      </c>
    </row>
    <row r="9" spans="1:6">
      <c r="A9" s="46">
        <v>601</v>
      </c>
      <c r="B9" s="43" t="s">
        <v>538</v>
      </c>
      <c r="C9" s="42" t="s">
        <v>279</v>
      </c>
      <c r="D9" s="44">
        <v>4</v>
      </c>
      <c r="E9" s="33">
        <f t="shared" si="0"/>
        <v>200000</v>
      </c>
      <c r="F9" s="35" t="s">
        <v>1218</v>
      </c>
    </row>
    <row r="10" spans="1:6">
      <c r="A10" s="46">
        <v>601</v>
      </c>
      <c r="B10" s="43" t="s">
        <v>538</v>
      </c>
      <c r="C10" s="42" t="s">
        <v>540</v>
      </c>
      <c r="D10" s="44">
        <v>8</v>
      </c>
      <c r="E10" s="33">
        <f t="shared" si="0"/>
        <v>400000</v>
      </c>
      <c r="F10" s="35" t="s">
        <v>1218</v>
      </c>
    </row>
    <row r="11" spans="1:6">
      <c r="A11" s="46">
        <v>649</v>
      </c>
      <c r="B11" s="43" t="s">
        <v>542</v>
      </c>
      <c r="C11" s="42" t="s">
        <v>544</v>
      </c>
      <c r="D11" s="44">
        <v>2</v>
      </c>
      <c r="E11" s="33">
        <f t="shared" si="0"/>
        <v>100000</v>
      </c>
      <c r="F11" s="35" t="s">
        <v>1218</v>
      </c>
    </row>
    <row r="12" spans="1:6">
      <c r="A12" s="46">
        <v>649</v>
      </c>
      <c r="B12" s="43" t="s">
        <v>542</v>
      </c>
      <c r="C12" s="42" t="s">
        <v>546</v>
      </c>
      <c r="D12" s="44">
        <v>1</v>
      </c>
      <c r="E12" s="33">
        <f t="shared" si="0"/>
        <v>50000</v>
      </c>
      <c r="F12" s="35" t="s">
        <v>1218</v>
      </c>
    </row>
    <row r="13" spans="1:6">
      <c r="A13" s="46">
        <v>649</v>
      </c>
      <c r="B13" s="43" t="s">
        <v>542</v>
      </c>
      <c r="C13" s="42" t="s">
        <v>279</v>
      </c>
      <c r="D13" s="44">
        <v>30</v>
      </c>
      <c r="E13" s="33">
        <f t="shared" si="0"/>
        <v>1500000</v>
      </c>
      <c r="F13" s="35" t="s">
        <v>1218</v>
      </c>
    </row>
    <row r="14" spans="1:6">
      <c r="A14" s="46">
        <v>206</v>
      </c>
      <c r="B14" s="43" t="s">
        <v>406</v>
      </c>
      <c r="C14" s="42" t="s">
        <v>423</v>
      </c>
      <c r="D14" s="44">
        <v>1</v>
      </c>
      <c r="E14" s="33">
        <f t="shared" si="0"/>
        <v>50000</v>
      </c>
      <c r="F14" s="35" t="s">
        <v>1218</v>
      </c>
    </row>
    <row r="15" spans="1:6">
      <c r="A15" s="46">
        <v>206</v>
      </c>
      <c r="B15" s="43" t="s">
        <v>406</v>
      </c>
      <c r="C15" s="42" t="s">
        <v>421</v>
      </c>
      <c r="D15" s="44">
        <v>313</v>
      </c>
      <c r="E15" s="33">
        <f t="shared" si="0"/>
        <v>15650000</v>
      </c>
      <c r="F15" s="35" t="s">
        <v>1218</v>
      </c>
    </row>
    <row r="16" spans="1:6">
      <c r="A16" s="46">
        <v>206</v>
      </c>
      <c r="B16" s="43" t="s">
        <v>406</v>
      </c>
      <c r="C16" s="42" t="s">
        <v>1207</v>
      </c>
      <c r="D16" s="44">
        <v>1</v>
      </c>
      <c r="E16" s="33">
        <f t="shared" si="0"/>
        <v>50000</v>
      </c>
      <c r="F16" s="35" t="s">
        <v>1218</v>
      </c>
    </row>
    <row r="17" spans="1:6">
      <c r="A17" s="46">
        <v>206</v>
      </c>
      <c r="B17" s="43" t="s">
        <v>406</v>
      </c>
      <c r="C17" s="42" t="s">
        <v>540</v>
      </c>
      <c r="D17" s="44">
        <v>1</v>
      </c>
      <c r="E17" s="33">
        <f t="shared" si="0"/>
        <v>50000</v>
      </c>
      <c r="F17" s="35" t="s">
        <v>1218</v>
      </c>
    </row>
    <row r="18" spans="1:6">
      <c r="A18" s="46">
        <v>149</v>
      </c>
      <c r="B18" s="43" t="s">
        <v>299</v>
      </c>
      <c r="C18" s="42" t="s">
        <v>301</v>
      </c>
      <c r="D18" s="44">
        <v>1</v>
      </c>
      <c r="E18" s="33">
        <f t="shared" si="0"/>
        <v>50000</v>
      </c>
      <c r="F18" s="35" t="s">
        <v>1218</v>
      </c>
    </row>
    <row r="19" spans="1:6">
      <c r="A19" s="46">
        <v>148</v>
      </c>
      <c r="B19" s="43" t="s">
        <v>295</v>
      </c>
      <c r="C19" s="42" t="s">
        <v>297</v>
      </c>
      <c r="D19" s="44">
        <v>1</v>
      </c>
      <c r="E19" s="33">
        <f t="shared" si="0"/>
        <v>50000</v>
      </c>
      <c r="F19" s="35" t="s">
        <v>1218</v>
      </c>
    </row>
    <row r="20" spans="1:6">
      <c r="A20" s="46">
        <v>618</v>
      </c>
      <c r="B20" s="35" t="s">
        <v>1173</v>
      </c>
      <c r="C20" s="42" t="s">
        <v>417</v>
      </c>
      <c r="D20" s="44">
        <v>2</v>
      </c>
      <c r="E20" s="33">
        <f t="shared" si="0"/>
        <v>100000</v>
      </c>
      <c r="F20" s="35" t="s">
        <v>1218</v>
      </c>
    </row>
    <row r="21" spans="1:6">
      <c r="A21" s="46">
        <v>618</v>
      </c>
      <c r="B21" s="35" t="s">
        <v>1173</v>
      </c>
      <c r="C21" s="42" t="s">
        <v>650</v>
      </c>
      <c r="D21" s="44">
        <v>1</v>
      </c>
      <c r="E21" s="33">
        <f t="shared" si="0"/>
        <v>50000</v>
      </c>
      <c r="F21" s="35" t="s">
        <v>1218</v>
      </c>
    </row>
    <row r="22" spans="1:6">
      <c r="A22" s="46">
        <v>618</v>
      </c>
      <c r="B22" s="35" t="s">
        <v>1173</v>
      </c>
      <c r="C22" s="42" t="s">
        <v>622</v>
      </c>
      <c r="D22" s="44">
        <v>6</v>
      </c>
      <c r="E22" s="33">
        <f t="shared" si="0"/>
        <v>300000</v>
      </c>
      <c r="F22" s="35" t="s">
        <v>1218</v>
      </c>
    </row>
    <row r="23" spans="1:6">
      <c r="A23" s="46">
        <v>618</v>
      </c>
      <c r="B23" s="35" t="s">
        <v>1173</v>
      </c>
      <c r="C23" s="42" t="s">
        <v>648</v>
      </c>
      <c r="D23" s="44">
        <v>10</v>
      </c>
      <c r="E23" s="33">
        <f t="shared" si="0"/>
        <v>500000</v>
      </c>
      <c r="F23" s="35" t="s">
        <v>1218</v>
      </c>
    </row>
    <row r="24" spans="1:6">
      <c r="A24" s="46">
        <v>618</v>
      </c>
      <c r="B24" s="35" t="s">
        <v>1173</v>
      </c>
      <c r="C24" s="42" t="s">
        <v>628</v>
      </c>
      <c r="D24" s="44">
        <v>8</v>
      </c>
      <c r="E24" s="33">
        <f t="shared" si="0"/>
        <v>400000</v>
      </c>
      <c r="F24" s="35" t="s">
        <v>1218</v>
      </c>
    </row>
    <row r="25" spans="1:6">
      <c r="A25" s="46">
        <v>618</v>
      </c>
      <c r="B25" s="35" t="s">
        <v>1173</v>
      </c>
      <c r="C25" s="42" t="s">
        <v>532</v>
      </c>
      <c r="D25" s="44">
        <v>12</v>
      </c>
      <c r="E25" s="33">
        <f t="shared" si="0"/>
        <v>600000</v>
      </c>
      <c r="F25" s="35" t="s">
        <v>1218</v>
      </c>
    </row>
    <row r="26" spans="1:6">
      <c r="A26" s="46">
        <v>618</v>
      </c>
      <c r="B26" s="35" t="s">
        <v>1173</v>
      </c>
      <c r="C26" s="42" t="s">
        <v>602</v>
      </c>
      <c r="D26" s="44">
        <v>1</v>
      </c>
      <c r="E26" s="33">
        <f t="shared" si="0"/>
        <v>50000</v>
      </c>
      <c r="F26" s="35" t="s">
        <v>1218</v>
      </c>
    </row>
    <row r="27" spans="1:6">
      <c r="A27" s="46">
        <v>618</v>
      </c>
      <c r="B27" s="35" t="s">
        <v>1173</v>
      </c>
      <c r="C27" s="42" t="s">
        <v>544</v>
      </c>
      <c r="D27" s="44">
        <v>2</v>
      </c>
      <c r="E27" s="33">
        <f t="shared" si="0"/>
        <v>100000</v>
      </c>
      <c r="F27" s="35" t="s">
        <v>1218</v>
      </c>
    </row>
    <row r="28" spans="1:6">
      <c r="A28" s="46">
        <v>618</v>
      </c>
      <c r="B28" s="35" t="s">
        <v>1173</v>
      </c>
      <c r="C28" s="42" t="s">
        <v>554</v>
      </c>
      <c r="D28" s="44">
        <v>24</v>
      </c>
      <c r="E28" s="33">
        <f t="shared" si="0"/>
        <v>1200000</v>
      </c>
      <c r="F28" s="35" t="s">
        <v>1218</v>
      </c>
    </row>
    <row r="29" spans="1:6">
      <c r="A29" s="46">
        <v>618</v>
      </c>
      <c r="B29" s="35" t="s">
        <v>1173</v>
      </c>
      <c r="C29" s="42" t="s">
        <v>413</v>
      </c>
      <c r="D29" s="44">
        <v>1</v>
      </c>
      <c r="E29" s="33">
        <f t="shared" si="0"/>
        <v>50000</v>
      </c>
      <c r="F29" s="35" t="s">
        <v>1218</v>
      </c>
    </row>
    <row r="30" spans="1:6">
      <c r="A30" s="46">
        <v>618</v>
      </c>
      <c r="B30" s="35" t="s">
        <v>1173</v>
      </c>
      <c r="C30" s="42" t="s">
        <v>636</v>
      </c>
      <c r="D30" s="44">
        <v>1</v>
      </c>
      <c r="E30" s="33">
        <f t="shared" si="0"/>
        <v>50000</v>
      </c>
      <c r="F30" s="35" t="s">
        <v>1218</v>
      </c>
    </row>
    <row r="31" spans="1:6">
      <c r="A31" s="46">
        <v>618</v>
      </c>
      <c r="B31" s="35" t="s">
        <v>1173</v>
      </c>
      <c r="C31" s="42" t="s">
        <v>620</v>
      </c>
      <c r="D31" s="44">
        <v>1</v>
      </c>
      <c r="E31" s="33">
        <f t="shared" si="0"/>
        <v>50000</v>
      </c>
      <c r="F31" s="35" t="s">
        <v>1218</v>
      </c>
    </row>
    <row r="32" spans="1:6">
      <c r="A32" s="46">
        <v>618</v>
      </c>
      <c r="B32" s="35" t="s">
        <v>1173</v>
      </c>
      <c r="C32" s="42" t="s">
        <v>662</v>
      </c>
      <c r="D32" s="44">
        <v>6</v>
      </c>
      <c r="E32" s="33">
        <f t="shared" si="0"/>
        <v>300000</v>
      </c>
      <c r="F32" s="35" t="s">
        <v>1218</v>
      </c>
    </row>
    <row r="33" spans="1:6">
      <c r="A33" s="46">
        <v>618</v>
      </c>
      <c r="B33" s="35" t="s">
        <v>1173</v>
      </c>
      <c r="C33" s="42" t="s">
        <v>614</v>
      </c>
      <c r="D33" s="44">
        <v>2</v>
      </c>
      <c r="E33" s="33">
        <f t="shared" si="0"/>
        <v>100000</v>
      </c>
      <c r="F33" s="35" t="s">
        <v>1218</v>
      </c>
    </row>
    <row r="34" spans="1:6">
      <c r="A34" s="46">
        <v>618</v>
      </c>
      <c r="B34" s="35" t="s">
        <v>1173</v>
      </c>
      <c r="C34" s="42" t="s">
        <v>608</v>
      </c>
      <c r="D34" s="44">
        <v>4</v>
      </c>
      <c r="E34" s="33">
        <f t="shared" si="0"/>
        <v>200000</v>
      </c>
      <c r="F34" s="35" t="s">
        <v>1218</v>
      </c>
    </row>
    <row r="35" spans="1:6">
      <c r="A35" s="46">
        <v>618</v>
      </c>
      <c r="B35" s="35" t="s">
        <v>1173</v>
      </c>
      <c r="C35" s="42" t="s">
        <v>616</v>
      </c>
      <c r="D35" s="44">
        <v>1</v>
      </c>
      <c r="E35" s="33">
        <f t="shared" ref="E35:E66" si="1">D35*50000</f>
        <v>50000</v>
      </c>
      <c r="F35" s="35" t="s">
        <v>1218</v>
      </c>
    </row>
    <row r="36" spans="1:6">
      <c r="A36" s="46">
        <v>618</v>
      </c>
      <c r="B36" s="35" t="s">
        <v>1173</v>
      </c>
      <c r="C36" s="42" t="s">
        <v>1208</v>
      </c>
      <c r="D36" s="44">
        <v>1</v>
      </c>
      <c r="E36" s="33">
        <f t="shared" si="1"/>
        <v>50000</v>
      </c>
      <c r="F36" s="35" t="s">
        <v>1218</v>
      </c>
    </row>
    <row r="37" spans="1:6">
      <c r="A37" s="46">
        <v>618</v>
      </c>
      <c r="B37" s="35" t="s">
        <v>1173</v>
      </c>
      <c r="C37" s="42" t="s">
        <v>612</v>
      </c>
      <c r="D37" s="44">
        <v>1</v>
      </c>
      <c r="E37" s="33">
        <f t="shared" si="1"/>
        <v>50000</v>
      </c>
      <c r="F37" s="35" t="s">
        <v>1218</v>
      </c>
    </row>
    <row r="38" spans="1:6">
      <c r="A38" s="46">
        <v>618</v>
      </c>
      <c r="B38" s="35" t="s">
        <v>1173</v>
      </c>
      <c r="C38" s="42" t="s">
        <v>656</v>
      </c>
      <c r="D38" s="44">
        <v>2</v>
      </c>
      <c r="E38" s="33">
        <f t="shared" si="1"/>
        <v>100000</v>
      </c>
      <c r="F38" s="35" t="s">
        <v>1218</v>
      </c>
    </row>
    <row r="39" spans="1:6">
      <c r="A39" s="46">
        <v>618</v>
      </c>
      <c r="B39" s="35" t="s">
        <v>1173</v>
      </c>
      <c r="C39" s="42" t="s">
        <v>630</v>
      </c>
      <c r="D39" s="44">
        <v>7</v>
      </c>
      <c r="E39" s="33">
        <f t="shared" si="1"/>
        <v>350000</v>
      </c>
      <c r="F39" s="35" t="s">
        <v>1218</v>
      </c>
    </row>
    <row r="40" spans="1:6">
      <c r="A40" s="46">
        <v>618</v>
      </c>
      <c r="B40" s="35" t="s">
        <v>1173</v>
      </c>
      <c r="C40" s="42" t="s">
        <v>415</v>
      </c>
      <c r="D40" s="44">
        <v>3</v>
      </c>
      <c r="E40" s="33">
        <f t="shared" si="1"/>
        <v>150000</v>
      </c>
      <c r="F40" s="35" t="s">
        <v>1218</v>
      </c>
    </row>
    <row r="41" spans="1:6">
      <c r="A41" s="46">
        <v>618</v>
      </c>
      <c r="B41" s="35" t="s">
        <v>1173</v>
      </c>
      <c r="C41" s="42" t="s">
        <v>634</v>
      </c>
      <c r="D41" s="44">
        <v>1</v>
      </c>
      <c r="E41" s="33">
        <f t="shared" si="1"/>
        <v>50000</v>
      </c>
      <c r="F41" s="35" t="s">
        <v>1218</v>
      </c>
    </row>
    <row r="42" spans="1:6">
      <c r="A42" s="46">
        <v>618</v>
      </c>
      <c r="B42" s="35" t="s">
        <v>1173</v>
      </c>
      <c r="C42" s="42" t="s">
        <v>606</v>
      </c>
      <c r="D42" s="44">
        <v>3</v>
      </c>
      <c r="E42" s="33">
        <f t="shared" si="1"/>
        <v>150000</v>
      </c>
      <c r="F42" s="35" t="s">
        <v>1218</v>
      </c>
    </row>
    <row r="43" spans="1:6">
      <c r="A43" s="46">
        <v>618</v>
      </c>
      <c r="B43" s="35" t="s">
        <v>1173</v>
      </c>
      <c r="C43" s="42" t="s">
        <v>642</v>
      </c>
      <c r="D43" s="44">
        <v>8</v>
      </c>
      <c r="E43" s="33">
        <f t="shared" si="1"/>
        <v>400000</v>
      </c>
      <c r="F43" s="35" t="s">
        <v>1218</v>
      </c>
    </row>
    <row r="44" spans="1:6">
      <c r="A44" s="46">
        <v>618</v>
      </c>
      <c r="B44" s="35" t="s">
        <v>1173</v>
      </c>
      <c r="C44" s="42" t="s">
        <v>624</v>
      </c>
      <c r="D44" s="44">
        <v>3</v>
      </c>
      <c r="E44" s="33">
        <f t="shared" si="1"/>
        <v>150000</v>
      </c>
      <c r="F44" s="35" t="s">
        <v>1218</v>
      </c>
    </row>
    <row r="45" spans="1:6">
      <c r="A45" s="46">
        <v>108</v>
      </c>
      <c r="B45" s="43" t="s">
        <v>98</v>
      </c>
      <c r="C45" s="42" t="s">
        <v>110</v>
      </c>
      <c r="D45" s="44">
        <v>1</v>
      </c>
      <c r="E45" s="33">
        <f t="shared" si="1"/>
        <v>50000</v>
      </c>
      <c r="F45" s="35" t="s">
        <v>1218</v>
      </c>
    </row>
    <row r="46" spans="1:6">
      <c r="A46" s="46">
        <v>108</v>
      </c>
      <c r="B46" s="43" t="s">
        <v>98</v>
      </c>
      <c r="C46" s="42" t="s">
        <v>100</v>
      </c>
      <c r="D46" s="44">
        <v>12</v>
      </c>
      <c r="E46" s="33">
        <f t="shared" si="1"/>
        <v>600000</v>
      </c>
      <c r="F46" s="35" t="s">
        <v>1218</v>
      </c>
    </row>
    <row r="47" spans="1:6">
      <c r="A47" s="46">
        <v>108</v>
      </c>
      <c r="B47" s="43" t="s">
        <v>98</v>
      </c>
      <c r="C47" s="42" t="s">
        <v>104</v>
      </c>
      <c r="D47" s="44">
        <v>1</v>
      </c>
      <c r="E47" s="33">
        <f t="shared" si="1"/>
        <v>50000</v>
      </c>
      <c r="F47" s="35" t="s">
        <v>1218</v>
      </c>
    </row>
    <row r="48" spans="1:6">
      <c r="A48" s="46">
        <v>108</v>
      </c>
      <c r="B48" s="43" t="s">
        <v>98</v>
      </c>
      <c r="C48" s="42" t="s">
        <v>112</v>
      </c>
      <c r="D48" s="44">
        <v>65</v>
      </c>
      <c r="E48" s="33">
        <f t="shared" si="1"/>
        <v>3250000</v>
      </c>
      <c r="F48" s="35" t="s">
        <v>1218</v>
      </c>
    </row>
    <row r="49" spans="1:6">
      <c r="A49" s="46">
        <v>108</v>
      </c>
      <c r="B49" s="43" t="s">
        <v>98</v>
      </c>
      <c r="C49" s="42" t="s">
        <v>108</v>
      </c>
      <c r="D49" s="44">
        <v>2</v>
      </c>
      <c r="E49" s="33">
        <f t="shared" si="1"/>
        <v>100000</v>
      </c>
      <c r="F49" s="35" t="s">
        <v>1218</v>
      </c>
    </row>
    <row r="50" spans="1:6">
      <c r="A50" s="46">
        <v>986</v>
      </c>
      <c r="B50" s="43" t="s">
        <v>1209</v>
      </c>
      <c r="C50" s="42" t="s">
        <v>419</v>
      </c>
      <c r="D50" s="44">
        <v>4</v>
      </c>
      <c r="E50" s="33">
        <f t="shared" si="1"/>
        <v>200000</v>
      </c>
      <c r="F50" s="35" t="s">
        <v>1218</v>
      </c>
    </row>
    <row r="51" spans="1:6">
      <c r="A51" s="46">
        <v>106</v>
      </c>
      <c r="B51" s="43" t="s">
        <v>56</v>
      </c>
      <c r="C51" s="42" t="s">
        <v>90</v>
      </c>
      <c r="D51" s="44">
        <v>1</v>
      </c>
      <c r="E51" s="33">
        <f t="shared" si="1"/>
        <v>50000</v>
      </c>
      <c r="F51" s="35" t="s">
        <v>1218</v>
      </c>
    </row>
    <row r="52" spans="1:6">
      <c r="A52" s="46">
        <v>127</v>
      </c>
      <c r="B52" s="43" t="s">
        <v>239</v>
      </c>
      <c r="C52" s="42" t="s">
        <v>241</v>
      </c>
      <c r="D52" s="44">
        <v>15</v>
      </c>
      <c r="E52" s="33">
        <f t="shared" si="1"/>
        <v>750000</v>
      </c>
      <c r="F52" s="35" t="s">
        <v>1218</v>
      </c>
    </row>
    <row r="53" spans="1:6">
      <c r="A53" s="46">
        <v>820</v>
      </c>
      <c r="B53" s="43" t="s">
        <v>1210</v>
      </c>
      <c r="C53" s="42" t="s">
        <v>763</v>
      </c>
      <c r="D53" s="44">
        <v>4</v>
      </c>
      <c r="E53" s="33">
        <f t="shared" si="1"/>
        <v>200000</v>
      </c>
      <c r="F53" s="35" t="s">
        <v>1218</v>
      </c>
    </row>
    <row r="54" spans="1:6">
      <c r="A54" s="46">
        <v>820</v>
      </c>
      <c r="B54" s="43" t="s">
        <v>1210</v>
      </c>
      <c r="C54" s="42" t="s">
        <v>965</v>
      </c>
      <c r="D54" s="44">
        <v>8</v>
      </c>
      <c r="E54" s="33">
        <f t="shared" si="1"/>
        <v>400000</v>
      </c>
      <c r="F54" s="35" t="s">
        <v>1218</v>
      </c>
    </row>
    <row r="55" spans="1:6">
      <c r="A55" s="46">
        <v>820</v>
      </c>
      <c r="B55" s="43" t="s">
        <v>1210</v>
      </c>
      <c r="C55" s="42" t="s">
        <v>122</v>
      </c>
      <c r="D55" s="44">
        <v>2</v>
      </c>
      <c r="E55" s="33">
        <f t="shared" si="1"/>
        <v>100000</v>
      </c>
      <c r="F55" s="35" t="s">
        <v>1218</v>
      </c>
    </row>
    <row r="56" spans="1:6">
      <c r="A56" s="46">
        <v>954</v>
      </c>
      <c r="B56" s="43" t="s">
        <v>1211</v>
      </c>
      <c r="C56" s="42" t="s">
        <v>1212</v>
      </c>
      <c r="D56" s="44">
        <v>14</v>
      </c>
      <c r="E56" s="33">
        <f t="shared" si="1"/>
        <v>700000</v>
      </c>
      <c r="F56" s="35" t="s">
        <v>1218</v>
      </c>
    </row>
    <row r="57" spans="1:6">
      <c r="A57" s="46">
        <v>814</v>
      </c>
      <c r="B57" s="43" t="s">
        <v>913</v>
      </c>
      <c r="C57" s="42" t="s">
        <v>730</v>
      </c>
      <c r="D57" s="44">
        <v>17</v>
      </c>
      <c r="E57" s="33">
        <f t="shared" si="1"/>
        <v>850000</v>
      </c>
      <c r="F57" s="35" t="s">
        <v>1218</v>
      </c>
    </row>
    <row r="58" spans="1:6">
      <c r="A58" s="46">
        <v>814</v>
      </c>
      <c r="B58" s="43" t="s">
        <v>913</v>
      </c>
      <c r="C58" s="42" t="s">
        <v>921</v>
      </c>
      <c r="D58" s="44">
        <v>1</v>
      </c>
      <c r="E58" s="33">
        <f t="shared" si="1"/>
        <v>50000</v>
      </c>
      <c r="F58" s="35" t="s">
        <v>1218</v>
      </c>
    </row>
    <row r="59" spans="1:6">
      <c r="A59" s="46">
        <v>814</v>
      </c>
      <c r="B59" s="43" t="s">
        <v>913</v>
      </c>
      <c r="C59" s="42" t="s">
        <v>683</v>
      </c>
      <c r="D59" s="44">
        <v>6</v>
      </c>
      <c r="E59" s="33">
        <f t="shared" si="1"/>
        <v>300000</v>
      </c>
      <c r="F59" s="35" t="s">
        <v>1218</v>
      </c>
    </row>
    <row r="60" spans="1:6">
      <c r="A60" s="46">
        <v>814</v>
      </c>
      <c r="B60" s="43" t="s">
        <v>913</v>
      </c>
      <c r="C60" s="42" t="s">
        <v>919</v>
      </c>
      <c r="D60" s="44">
        <v>2</v>
      </c>
      <c r="E60" s="33">
        <f t="shared" si="1"/>
        <v>100000</v>
      </c>
      <c r="F60" s="35" t="s">
        <v>1218</v>
      </c>
    </row>
    <row r="61" spans="1:6">
      <c r="A61" s="46">
        <v>814</v>
      </c>
      <c r="B61" s="43" t="s">
        <v>913</v>
      </c>
      <c r="C61" s="42" t="s">
        <v>929</v>
      </c>
      <c r="D61" s="44">
        <v>6</v>
      </c>
      <c r="E61" s="33">
        <f t="shared" si="1"/>
        <v>300000</v>
      </c>
      <c r="F61" s="35" t="s">
        <v>1218</v>
      </c>
    </row>
    <row r="62" spans="1:6">
      <c r="A62" s="46">
        <v>814</v>
      </c>
      <c r="B62" s="43" t="s">
        <v>913</v>
      </c>
      <c r="C62" s="42" t="s">
        <v>837</v>
      </c>
      <c r="D62" s="44">
        <v>1</v>
      </c>
      <c r="E62" s="33">
        <f t="shared" si="1"/>
        <v>50000</v>
      </c>
      <c r="F62" s="35" t="s">
        <v>1218</v>
      </c>
    </row>
    <row r="63" spans="1:6">
      <c r="A63" s="46">
        <v>814</v>
      </c>
      <c r="B63" s="43" t="s">
        <v>913</v>
      </c>
      <c r="C63" s="42" t="s">
        <v>923</v>
      </c>
      <c r="D63" s="44">
        <v>10</v>
      </c>
      <c r="E63" s="33">
        <f t="shared" si="1"/>
        <v>500000</v>
      </c>
      <c r="F63" s="35" t="s">
        <v>1218</v>
      </c>
    </row>
    <row r="64" spans="1:6">
      <c r="A64" s="46">
        <v>814</v>
      </c>
      <c r="B64" s="43" t="s">
        <v>913</v>
      </c>
      <c r="C64" s="42" t="s">
        <v>610</v>
      </c>
      <c r="D64" s="44">
        <v>8</v>
      </c>
      <c r="E64" s="33">
        <f t="shared" si="1"/>
        <v>400000</v>
      </c>
      <c r="F64" s="35" t="s">
        <v>1218</v>
      </c>
    </row>
    <row r="65" spans="1:6">
      <c r="A65" s="46">
        <v>814</v>
      </c>
      <c r="B65" s="43" t="s">
        <v>913</v>
      </c>
      <c r="C65" s="42" t="s">
        <v>714</v>
      </c>
      <c r="D65" s="44">
        <v>23</v>
      </c>
      <c r="E65" s="33">
        <f t="shared" si="1"/>
        <v>1150000</v>
      </c>
      <c r="F65" s="35" t="s">
        <v>1218</v>
      </c>
    </row>
    <row r="66" spans="1:6">
      <c r="A66" s="46">
        <v>814</v>
      </c>
      <c r="B66" s="43" t="s">
        <v>913</v>
      </c>
      <c r="C66" s="42" t="s">
        <v>775</v>
      </c>
      <c r="D66" s="44">
        <v>28</v>
      </c>
      <c r="E66" s="33">
        <f t="shared" si="1"/>
        <v>1400000</v>
      </c>
      <c r="F66" s="35" t="s">
        <v>1218</v>
      </c>
    </row>
    <row r="67" spans="1:6">
      <c r="A67" s="46">
        <v>814</v>
      </c>
      <c r="B67" s="43" t="s">
        <v>913</v>
      </c>
      <c r="C67" s="42" t="s">
        <v>588</v>
      </c>
      <c r="D67" s="44">
        <v>2</v>
      </c>
      <c r="E67" s="33">
        <f t="shared" ref="E67:E98" si="2">D67*50000</f>
        <v>100000</v>
      </c>
      <c r="F67" s="35" t="s">
        <v>1218</v>
      </c>
    </row>
    <row r="68" spans="1:6">
      <c r="A68" s="46">
        <v>814</v>
      </c>
      <c r="B68" s="43" t="s">
        <v>913</v>
      </c>
      <c r="C68" s="42" t="s">
        <v>1213</v>
      </c>
      <c r="D68" s="44">
        <v>1</v>
      </c>
      <c r="E68" s="33">
        <f t="shared" si="2"/>
        <v>50000</v>
      </c>
      <c r="F68" s="35" t="s">
        <v>1218</v>
      </c>
    </row>
    <row r="69" spans="1:6">
      <c r="A69" s="46">
        <v>814</v>
      </c>
      <c r="B69" s="43" t="s">
        <v>913</v>
      </c>
      <c r="C69" s="42" t="s">
        <v>935</v>
      </c>
      <c r="D69" s="44">
        <v>7</v>
      </c>
      <c r="E69" s="33">
        <f t="shared" si="2"/>
        <v>350000</v>
      </c>
      <c r="F69" s="35" t="s">
        <v>1218</v>
      </c>
    </row>
    <row r="70" spans="1:6">
      <c r="A70" s="46">
        <v>814</v>
      </c>
      <c r="B70" s="43" t="s">
        <v>913</v>
      </c>
      <c r="C70" s="42" t="s">
        <v>933</v>
      </c>
      <c r="D70" s="44">
        <v>6</v>
      </c>
      <c r="E70" s="33">
        <f t="shared" si="2"/>
        <v>300000</v>
      </c>
      <c r="F70" s="35" t="s">
        <v>1218</v>
      </c>
    </row>
    <row r="71" spans="1:6">
      <c r="A71" s="46">
        <v>814</v>
      </c>
      <c r="B71" s="43" t="s">
        <v>913</v>
      </c>
      <c r="C71" s="42" t="s">
        <v>931</v>
      </c>
      <c r="D71" s="44">
        <v>2</v>
      </c>
      <c r="E71" s="33">
        <f t="shared" si="2"/>
        <v>100000</v>
      </c>
      <c r="F71" s="35" t="s">
        <v>1218</v>
      </c>
    </row>
    <row r="72" spans="1:6">
      <c r="A72" s="46">
        <v>814</v>
      </c>
      <c r="B72" s="43" t="s">
        <v>913</v>
      </c>
      <c r="C72" s="42" t="s">
        <v>917</v>
      </c>
      <c r="D72" s="44">
        <v>2</v>
      </c>
      <c r="E72" s="33">
        <f t="shared" si="2"/>
        <v>100000</v>
      </c>
      <c r="F72" s="35" t="s">
        <v>1218</v>
      </c>
    </row>
    <row r="73" spans="1:6">
      <c r="A73" s="46">
        <v>814</v>
      </c>
      <c r="B73" s="43" t="s">
        <v>913</v>
      </c>
      <c r="C73" s="42" t="s">
        <v>945</v>
      </c>
      <c r="D73" s="44">
        <v>5</v>
      </c>
      <c r="E73" s="33">
        <f t="shared" si="2"/>
        <v>250000</v>
      </c>
      <c r="F73" s="35" t="s">
        <v>1218</v>
      </c>
    </row>
    <row r="74" spans="1:6">
      <c r="A74" s="46">
        <v>814</v>
      </c>
      <c r="B74" s="43" t="s">
        <v>913</v>
      </c>
      <c r="C74" s="42" t="s">
        <v>937</v>
      </c>
      <c r="D74" s="44">
        <v>11</v>
      </c>
      <c r="E74" s="33">
        <f t="shared" si="2"/>
        <v>550000</v>
      </c>
      <c r="F74" s="35" t="s">
        <v>1218</v>
      </c>
    </row>
    <row r="75" spans="1:6">
      <c r="A75" s="46">
        <v>814</v>
      </c>
      <c r="B75" s="43" t="s">
        <v>913</v>
      </c>
      <c r="C75" s="42" t="s">
        <v>1214</v>
      </c>
      <c r="D75" s="44">
        <v>5</v>
      </c>
      <c r="E75" s="33">
        <f t="shared" si="2"/>
        <v>250000</v>
      </c>
      <c r="F75" s="35" t="s">
        <v>1218</v>
      </c>
    </row>
    <row r="76" spans="1:6">
      <c r="A76" s="46">
        <v>814</v>
      </c>
      <c r="B76" s="43" t="s">
        <v>913</v>
      </c>
      <c r="C76" s="42" t="s">
        <v>732</v>
      </c>
      <c r="D76" s="44">
        <v>8</v>
      </c>
      <c r="E76" s="33">
        <f t="shared" si="2"/>
        <v>400000</v>
      </c>
      <c r="F76" s="35" t="s">
        <v>1218</v>
      </c>
    </row>
    <row r="77" spans="1:6">
      <c r="A77" s="46">
        <v>814</v>
      </c>
      <c r="B77" s="43" t="s">
        <v>913</v>
      </c>
      <c r="C77" s="42" t="s">
        <v>927</v>
      </c>
      <c r="D77" s="44">
        <v>1</v>
      </c>
      <c r="E77" s="33">
        <f t="shared" si="2"/>
        <v>50000</v>
      </c>
      <c r="F77" s="35" t="s">
        <v>1218</v>
      </c>
    </row>
    <row r="78" spans="1:6">
      <c r="A78" s="46">
        <v>814</v>
      </c>
      <c r="B78" s="43" t="s">
        <v>913</v>
      </c>
      <c r="C78" s="42" t="s">
        <v>791</v>
      </c>
      <c r="D78" s="44">
        <v>2</v>
      </c>
      <c r="E78" s="33">
        <f t="shared" si="2"/>
        <v>100000</v>
      </c>
      <c r="F78" s="35" t="s">
        <v>1218</v>
      </c>
    </row>
    <row r="79" spans="1:6">
      <c r="A79" s="46">
        <v>814</v>
      </c>
      <c r="B79" s="43" t="s">
        <v>913</v>
      </c>
      <c r="C79" s="42" t="s">
        <v>925</v>
      </c>
      <c r="D79" s="44">
        <v>4</v>
      </c>
      <c r="E79" s="33">
        <f t="shared" si="2"/>
        <v>200000</v>
      </c>
      <c r="F79" s="35" t="s">
        <v>1218</v>
      </c>
    </row>
    <row r="80" spans="1:6">
      <c r="A80" s="46">
        <v>814</v>
      </c>
      <c r="B80" s="43" t="s">
        <v>913</v>
      </c>
      <c r="C80" s="42" t="s">
        <v>576</v>
      </c>
      <c r="D80" s="44">
        <v>6</v>
      </c>
      <c r="E80" s="33">
        <f t="shared" si="2"/>
        <v>300000</v>
      </c>
      <c r="F80" s="35" t="s">
        <v>1218</v>
      </c>
    </row>
    <row r="81" spans="1:6">
      <c r="A81" s="46">
        <v>814</v>
      </c>
      <c r="B81" s="43" t="s">
        <v>913</v>
      </c>
      <c r="C81" s="42" t="s">
        <v>1215</v>
      </c>
      <c r="D81" s="44">
        <v>1</v>
      </c>
      <c r="E81" s="33">
        <f t="shared" si="2"/>
        <v>50000</v>
      </c>
      <c r="F81" s="35" t="s">
        <v>1218</v>
      </c>
    </row>
    <row r="82" spans="1:6">
      <c r="A82" s="46">
        <v>143</v>
      </c>
      <c r="B82" s="43" t="s">
        <v>275</v>
      </c>
      <c r="C82" s="42" t="s">
        <v>277</v>
      </c>
      <c r="D82" s="44">
        <v>1</v>
      </c>
      <c r="E82" s="33">
        <f t="shared" si="2"/>
        <v>50000</v>
      </c>
      <c r="F82" s="35" t="s">
        <v>1218</v>
      </c>
    </row>
    <row r="83" spans="1:6">
      <c r="A83" s="46">
        <v>143</v>
      </c>
      <c r="B83" s="43" t="s">
        <v>590</v>
      </c>
      <c r="C83" s="42" t="s">
        <v>592</v>
      </c>
      <c r="D83" s="44">
        <v>32</v>
      </c>
      <c r="E83" s="33">
        <f t="shared" si="2"/>
        <v>1600000</v>
      </c>
      <c r="F83" s="35" t="s">
        <v>1218</v>
      </c>
    </row>
    <row r="84" spans="1:6">
      <c r="A84" s="46">
        <v>607</v>
      </c>
      <c r="B84" s="43" t="s">
        <v>568</v>
      </c>
      <c r="C84" s="42" t="s">
        <v>570</v>
      </c>
      <c r="D84" s="44">
        <v>4</v>
      </c>
      <c r="E84" s="33">
        <f t="shared" si="2"/>
        <v>200000</v>
      </c>
      <c r="F84" s="35" t="s">
        <v>1218</v>
      </c>
    </row>
    <row r="85" spans="1:6">
      <c r="A85" s="46">
        <v>169</v>
      </c>
      <c r="B85" s="43" t="s">
        <v>400</v>
      </c>
      <c r="C85" s="42" t="s">
        <v>273</v>
      </c>
      <c r="D85" s="44">
        <v>1</v>
      </c>
      <c r="E85" s="33">
        <f t="shared" si="2"/>
        <v>50000</v>
      </c>
      <c r="F85" s="35" t="s">
        <v>1218</v>
      </c>
    </row>
    <row r="86" spans="1:6">
      <c r="A86" s="46">
        <v>169</v>
      </c>
      <c r="B86" s="43" t="s">
        <v>400</v>
      </c>
      <c r="C86" s="42" t="s">
        <v>404</v>
      </c>
      <c r="D86" s="44">
        <v>1</v>
      </c>
      <c r="E86" s="33">
        <f t="shared" si="2"/>
        <v>50000</v>
      </c>
      <c r="F86" s="35" t="s">
        <v>1218</v>
      </c>
    </row>
    <row r="87" spans="1:6">
      <c r="A87" s="46">
        <v>110</v>
      </c>
      <c r="B87" s="43" t="s">
        <v>1216</v>
      </c>
      <c r="C87" s="42" t="s">
        <v>124</v>
      </c>
      <c r="D87" s="44">
        <v>1</v>
      </c>
      <c r="E87" s="33">
        <f t="shared" si="2"/>
        <v>50000</v>
      </c>
      <c r="F87" s="35" t="s">
        <v>1218</v>
      </c>
    </row>
    <row r="88" spans="1:6">
      <c r="A88" s="46">
        <v>110</v>
      </c>
      <c r="B88" s="43" t="s">
        <v>1216</v>
      </c>
      <c r="C88" s="42" t="s">
        <v>120</v>
      </c>
      <c r="D88" s="44">
        <v>1</v>
      </c>
      <c r="E88" s="33">
        <f t="shared" si="2"/>
        <v>50000</v>
      </c>
      <c r="F88" s="35" t="s">
        <v>1218</v>
      </c>
    </row>
    <row r="89" spans="1:6">
      <c r="A89" s="46">
        <v>141</v>
      </c>
      <c r="B89" s="43" t="s">
        <v>1217</v>
      </c>
      <c r="C89" s="42" t="s">
        <v>271</v>
      </c>
      <c r="D89" s="44">
        <v>3</v>
      </c>
      <c r="E89" s="33">
        <f t="shared" si="2"/>
        <v>150000</v>
      </c>
      <c r="F89" s="35" t="s">
        <v>1218</v>
      </c>
    </row>
    <row r="90" spans="1:6">
      <c r="A90" s="46">
        <v>141</v>
      </c>
      <c r="B90" s="43" t="s">
        <v>1217</v>
      </c>
      <c r="C90" s="42" t="s">
        <v>273</v>
      </c>
      <c r="D90" s="44">
        <v>2</v>
      </c>
      <c r="E90" s="33">
        <f t="shared" si="2"/>
        <v>100000</v>
      </c>
      <c r="F90" s="35" t="s">
        <v>1218</v>
      </c>
    </row>
    <row r="91" spans="1:6">
      <c r="A91" s="46">
        <v>608</v>
      </c>
      <c r="B91" s="43" t="s">
        <v>574</v>
      </c>
      <c r="C91" s="42" t="s">
        <v>576</v>
      </c>
      <c r="D91" s="44">
        <v>8</v>
      </c>
      <c r="E91" s="33">
        <f t="shared" si="2"/>
        <v>400000</v>
      </c>
      <c r="F91" s="35" t="s">
        <v>1218</v>
      </c>
    </row>
    <row r="92" spans="1:6">
      <c r="A92" s="46">
        <v>953</v>
      </c>
      <c r="B92" s="43" t="s">
        <v>1073</v>
      </c>
      <c r="C92" s="42" t="s">
        <v>1079</v>
      </c>
      <c r="D92" s="44">
        <v>1</v>
      </c>
      <c r="E92" s="33">
        <f t="shared" si="2"/>
        <v>50000</v>
      </c>
      <c r="F92" s="35" t="s">
        <v>1218</v>
      </c>
    </row>
    <row r="93" spans="1:6">
      <c r="A93" s="46">
        <v>953</v>
      </c>
      <c r="B93" s="43" t="s">
        <v>1073</v>
      </c>
      <c r="C93" s="42" t="s">
        <v>1075</v>
      </c>
      <c r="D93" s="44">
        <v>1</v>
      </c>
      <c r="E93" s="33">
        <f t="shared" si="2"/>
        <v>50000</v>
      </c>
      <c r="F93" s="35" t="s">
        <v>1218</v>
      </c>
    </row>
    <row r="94" spans="1:6">
      <c r="A94" s="46">
        <v>953</v>
      </c>
      <c r="B94" s="43" t="s">
        <v>1073</v>
      </c>
      <c r="C94" s="42" t="s">
        <v>411</v>
      </c>
      <c r="D94" s="44">
        <v>1</v>
      </c>
      <c r="E94" s="33">
        <f t="shared" si="2"/>
        <v>50000</v>
      </c>
      <c r="F94" s="35" t="s">
        <v>1218</v>
      </c>
    </row>
    <row r="95" spans="1:6">
      <c r="A95" s="46">
        <v>953</v>
      </c>
      <c r="B95" s="43" t="s">
        <v>1073</v>
      </c>
      <c r="C95" s="42" t="s">
        <v>1077</v>
      </c>
      <c r="D95" s="44">
        <v>2</v>
      </c>
      <c r="E95" s="33">
        <f t="shared" si="2"/>
        <v>100000</v>
      </c>
      <c r="F95" s="35" t="s">
        <v>1218</v>
      </c>
    </row>
    <row r="96" spans="1:6">
      <c r="A96" s="46">
        <v>951</v>
      </c>
      <c r="B96" s="43" t="s">
        <v>1009</v>
      </c>
      <c r="C96" s="42" t="s">
        <v>1017</v>
      </c>
      <c r="D96" s="44">
        <v>9</v>
      </c>
      <c r="E96" s="33">
        <f t="shared" si="2"/>
        <v>450000</v>
      </c>
      <c r="F96" s="35" t="s">
        <v>1218</v>
      </c>
    </row>
    <row r="97" spans="1:6">
      <c r="A97" s="46">
        <v>951</v>
      </c>
      <c r="B97" s="43" t="s">
        <v>1009</v>
      </c>
      <c r="C97" s="42" t="s">
        <v>1015</v>
      </c>
      <c r="D97" s="44">
        <v>14</v>
      </c>
      <c r="E97" s="33">
        <f t="shared" si="2"/>
        <v>700000</v>
      </c>
      <c r="F97" s="35" t="s">
        <v>1218</v>
      </c>
    </row>
    <row r="98" spans="1:6">
      <c r="A98" s="46">
        <v>951</v>
      </c>
      <c r="B98" s="43" t="s">
        <v>1009</v>
      </c>
      <c r="C98" s="42" t="s">
        <v>1023</v>
      </c>
      <c r="D98" s="44">
        <v>2</v>
      </c>
      <c r="E98" s="33">
        <f t="shared" si="2"/>
        <v>100000</v>
      </c>
      <c r="F98" s="35" t="s">
        <v>1218</v>
      </c>
    </row>
    <row r="99" spans="1:6">
      <c r="A99" s="46">
        <v>951</v>
      </c>
      <c r="B99" s="43" t="s">
        <v>1009</v>
      </c>
      <c r="C99" s="42" t="s">
        <v>540</v>
      </c>
      <c r="D99" s="44">
        <v>17</v>
      </c>
      <c r="E99" s="33">
        <f t="shared" ref="E99:E103" si="3">D99*50000</f>
        <v>850000</v>
      </c>
      <c r="F99" s="35" t="s">
        <v>1218</v>
      </c>
    </row>
    <row r="100" spans="1:6">
      <c r="A100" s="46">
        <v>951</v>
      </c>
      <c r="B100" s="43" t="s">
        <v>1009</v>
      </c>
      <c r="C100" s="42" t="s">
        <v>1021</v>
      </c>
      <c r="D100" s="44">
        <v>9</v>
      </c>
      <c r="E100" s="33">
        <f t="shared" si="3"/>
        <v>450000</v>
      </c>
      <c r="F100" s="35" t="s">
        <v>1218</v>
      </c>
    </row>
    <row r="101" spans="1:6">
      <c r="A101" s="46">
        <v>610</v>
      </c>
      <c r="B101" s="43" t="s">
        <v>578</v>
      </c>
      <c r="C101" s="42" t="s">
        <v>582</v>
      </c>
      <c r="D101" s="44">
        <v>30</v>
      </c>
      <c r="E101" s="33">
        <f t="shared" si="3"/>
        <v>1500000</v>
      </c>
      <c r="F101" s="35" t="s">
        <v>1218</v>
      </c>
    </row>
    <row r="102" spans="1:6">
      <c r="A102" s="46">
        <v>207</v>
      </c>
      <c r="B102" s="43" t="s">
        <v>425</v>
      </c>
      <c r="C102" s="42" t="s">
        <v>431</v>
      </c>
      <c r="D102" s="44">
        <v>2</v>
      </c>
      <c r="E102" s="33">
        <f t="shared" si="3"/>
        <v>100000</v>
      </c>
      <c r="F102" s="35" t="s">
        <v>1218</v>
      </c>
    </row>
    <row r="103" spans="1:6">
      <c r="A103" s="46">
        <v>207</v>
      </c>
      <c r="B103" s="43" t="s">
        <v>425</v>
      </c>
      <c r="C103" s="42" t="s">
        <v>429</v>
      </c>
      <c r="D103" s="44">
        <v>1</v>
      </c>
      <c r="E103" s="33">
        <f t="shared" si="3"/>
        <v>50000</v>
      </c>
      <c r="F103" s="35" t="s">
        <v>1218</v>
      </c>
    </row>
    <row r="104" spans="1:6" ht="17.25" thickBot="1">
      <c r="C104" s="36" t="s">
        <v>1175</v>
      </c>
      <c r="D104" s="36">
        <f>SUM(D4:D103)</f>
        <v>921</v>
      </c>
      <c r="E104" s="36">
        <f>SUM(E4:E103)</f>
        <v>46050000</v>
      </c>
    </row>
    <row r="105" spans="1:6" ht="17.25" thickTop="1"/>
  </sheetData>
  <sortState ref="A3:F104">
    <sortCondition ref="F3:F10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3:D30"/>
  <sheetViews>
    <sheetView topLeftCell="A9" workbookViewId="0">
      <selection activeCell="B30" sqref="B30"/>
    </sheetView>
  </sheetViews>
  <sheetFormatPr defaultRowHeight="16.5"/>
  <cols>
    <col min="1" max="1" width="15.28515625" style="31" bestFit="1" customWidth="1"/>
    <col min="2" max="2" width="50.140625" style="31" customWidth="1"/>
    <col min="3" max="3" width="18" style="31" bestFit="1" customWidth="1"/>
    <col min="4" max="4" width="14.85546875" style="31" bestFit="1" customWidth="1"/>
    <col min="5" max="5" width="10.140625" style="31" bestFit="1" customWidth="1"/>
    <col min="6" max="16384" width="9.140625" style="31"/>
  </cols>
  <sheetData>
    <row r="3" spans="1:4">
      <c r="A3" s="45" t="s">
        <v>1223</v>
      </c>
      <c r="B3" s="64" t="s">
        <v>1</v>
      </c>
      <c r="C3" s="45" t="s">
        <v>1220</v>
      </c>
      <c r="D3" s="45" t="s">
        <v>1163</v>
      </c>
    </row>
    <row r="4" spans="1:4">
      <c r="A4" s="42">
        <v>601</v>
      </c>
      <c r="B4" s="43" t="s">
        <v>538</v>
      </c>
      <c r="C4" s="44">
        <v>14</v>
      </c>
      <c r="D4" s="44">
        <v>700000</v>
      </c>
    </row>
    <row r="5" spans="1:4">
      <c r="A5" s="42">
        <v>649</v>
      </c>
      <c r="B5" s="43" t="s">
        <v>542</v>
      </c>
      <c r="C5" s="44">
        <v>33</v>
      </c>
      <c r="D5" s="44">
        <v>1650000</v>
      </c>
    </row>
    <row r="6" spans="1:4">
      <c r="A6" s="42">
        <v>206</v>
      </c>
      <c r="B6" s="43" t="s">
        <v>406</v>
      </c>
      <c r="C6" s="44">
        <v>321</v>
      </c>
      <c r="D6" s="44">
        <v>16050000</v>
      </c>
    </row>
    <row r="7" spans="1:4">
      <c r="A7" s="42">
        <v>149</v>
      </c>
      <c r="B7" s="43" t="s">
        <v>299</v>
      </c>
      <c r="C7" s="44">
        <v>1</v>
      </c>
      <c r="D7" s="44">
        <v>50000</v>
      </c>
    </row>
    <row r="8" spans="1:4">
      <c r="A8" s="42">
        <v>148</v>
      </c>
      <c r="B8" s="43" t="s">
        <v>295</v>
      </c>
      <c r="C8" s="44">
        <v>1</v>
      </c>
      <c r="D8" s="44">
        <v>50000</v>
      </c>
    </row>
    <row r="9" spans="1:4">
      <c r="A9" s="42">
        <v>618</v>
      </c>
      <c r="B9" s="43" t="s">
        <v>1173</v>
      </c>
      <c r="C9" s="44">
        <v>112</v>
      </c>
      <c r="D9" s="44">
        <v>5600000</v>
      </c>
    </row>
    <row r="10" spans="1:4">
      <c r="A10" s="42">
        <v>108</v>
      </c>
      <c r="B10" s="43" t="s">
        <v>98</v>
      </c>
      <c r="C10" s="44">
        <v>81</v>
      </c>
      <c r="D10" s="44">
        <v>4050000</v>
      </c>
    </row>
    <row r="11" spans="1:4">
      <c r="A11" s="42">
        <v>986</v>
      </c>
      <c r="B11" s="43" t="s">
        <v>1209</v>
      </c>
      <c r="C11" s="44">
        <v>4</v>
      </c>
      <c r="D11" s="44">
        <v>200000</v>
      </c>
    </row>
    <row r="12" spans="1:4">
      <c r="A12" s="42">
        <v>106</v>
      </c>
      <c r="B12" s="43" t="s">
        <v>56</v>
      </c>
      <c r="C12" s="44">
        <v>1</v>
      </c>
      <c r="D12" s="44">
        <v>50000</v>
      </c>
    </row>
    <row r="13" spans="1:4">
      <c r="A13" s="42">
        <v>127</v>
      </c>
      <c r="B13" s="43" t="s">
        <v>239</v>
      </c>
      <c r="C13" s="44">
        <v>15</v>
      </c>
      <c r="D13" s="44">
        <v>750000</v>
      </c>
    </row>
    <row r="14" spans="1:4">
      <c r="A14" s="42">
        <v>820</v>
      </c>
      <c r="B14" s="43" t="s">
        <v>1210</v>
      </c>
      <c r="C14" s="44">
        <v>14</v>
      </c>
      <c r="D14" s="44">
        <v>700000</v>
      </c>
    </row>
    <row r="15" spans="1:4">
      <c r="A15" s="42">
        <v>954</v>
      </c>
      <c r="B15" s="43" t="s">
        <v>1211</v>
      </c>
      <c r="C15" s="44">
        <v>14</v>
      </c>
      <c r="D15" s="44">
        <v>700000</v>
      </c>
    </row>
    <row r="16" spans="1:4">
      <c r="A16" s="42">
        <v>814</v>
      </c>
      <c r="B16" s="43" t="s">
        <v>913</v>
      </c>
      <c r="C16" s="44">
        <v>165</v>
      </c>
      <c r="D16" s="44">
        <v>8250000</v>
      </c>
    </row>
    <row r="17" spans="1:4">
      <c r="A17" s="42">
        <v>143</v>
      </c>
      <c r="B17" s="43" t="s">
        <v>275</v>
      </c>
      <c r="C17" s="44">
        <v>2</v>
      </c>
      <c r="D17" s="44">
        <v>100000</v>
      </c>
    </row>
    <row r="18" spans="1:4">
      <c r="A18" s="42">
        <v>614</v>
      </c>
      <c r="B18" s="43" t="s">
        <v>590</v>
      </c>
      <c r="C18" s="44">
        <v>32</v>
      </c>
      <c r="D18" s="44">
        <v>1600000</v>
      </c>
    </row>
    <row r="19" spans="1:4">
      <c r="A19" s="42">
        <v>607</v>
      </c>
      <c r="B19" s="43" t="s">
        <v>568</v>
      </c>
      <c r="C19" s="44">
        <v>5</v>
      </c>
      <c r="D19" s="44">
        <v>250000</v>
      </c>
    </row>
    <row r="20" spans="1:4">
      <c r="A20" s="42">
        <v>169</v>
      </c>
      <c r="B20" s="43" t="s">
        <v>400</v>
      </c>
      <c r="C20" s="44">
        <v>2</v>
      </c>
      <c r="D20" s="44">
        <v>100000</v>
      </c>
    </row>
    <row r="21" spans="1:4">
      <c r="A21" s="42">
        <v>110</v>
      </c>
      <c r="B21" s="43" t="s">
        <v>1216</v>
      </c>
      <c r="C21" s="44">
        <v>2</v>
      </c>
      <c r="D21" s="44">
        <v>100000</v>
      </c>
    </row>
    <row r="22" spans="1:4">
      <c r="A22" s="42">
        <v>141</v>
      </c>
      <c r="B22" s="43" t="s">
        <v>1217</v>
      </c>
      <c r="C22" s="44">
        <v>5</v>
      </c>
      <c r="D22" s="44">
        <v>250000</v>
      </c>
    </row>
    <row r="23" spans="1:4">
      <c r="A23" s="42">
        <v>608</v>
      </c>
      <c r="B23" s="43" t="s">
        <v>574</v>
      </c>
      <c r="C23" s="44">
        <v>8</v>
      </c>
      <c r="D23" s="44">
        <v>400000</v>
      </c>
    </row>
    <row r="24" spans="1:4">
      <c r="A24" s="42">
        <v>654</v>
      </c>
      <c r="B24" s="43" t="s">
        <v>1166</v>
      </c>
      <c r="C24" s="44">
        <v>1</v>
      </c>
      <c r="D24" s="44">
        <v>50000</v>
      </c>
    </row>
    <row r="25" spans="1:4">
      <c r="A25" s="42">
        <v>953</v>
      </c>
      <c r="B25" s="43" t="s">
        <v>1073</v>
      </c>
      <c r="C25" s="44">
        <v>5</v>
      </c>
      <c r="D25" s="44">
        <v>250000</v>
      </c>
    </row>
    <row r="26" spans="1:4">
      <c r="A26" s="42">
        <v>951</v>
      </c>
      <c r="B26" s="43" t="s">
        <v>1009</v>
      </c>
      <c r="C26" s="44">
        <v>51</v>
      </c>
      <c r="D26" s="44">
        <v>2550000</v>
      </c>
    </row>
    <row r="27" spans="1:4">
      <c r="A27" s="42">
        <v>610</v>
      </c>
      <c r="B27" s="43" t="s">
        <v>578</v>
      </c>
      <c r="C27" s="44">
        <v>30</v>
      </c>
      <c r="D27" s="44">
        <v>1500000</v>
      </c>
    </row>
    <row r="28" spans="1:4">
      <c r="A28" s="42">
        <v>207</v>
      </c>
      <c r="B28" s="43" t="s">
        <v>425</v>
      </c>
      <c r="C28" s="44">
        <v>3</v>
      </c>
      <c r="D28" s="44">
        <v>150000</v>
      </c>
    </row>
    <row r="29" spans="1:4" ht="17.25" thickBot="1">
      <c r="B29" s="55" t="s">
        <v>9</v>
      </c>
      <c r="C29" s="56">
        <f>SUM(C4:C28)</f>
        <v>922</v>
      </c>
      <c r="D29" s="56">
        <f>SUM(D4:D28)</f>
        <v>46100000</v>
      </c>
    </row>
    <row r="30" spans="1:4" ht="17.2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Ph-II</vt:lpstr>
      <vt:lpstr>Ph-III</vt:lpstr>
      <vt:lpstr>CELC-Ph-III</vt:lpstr>
      <vt:lpstr>Calculation</vt:lpstr>
      <vt:lpstr>Adjt. for mismatch of EA</vt:lpstr>
      <vt:lpstr>R.O. Wise</vt:lpstr>
      <vt:lpstr>Reg-EA wise</vt:lpstr>
      <vt:lpstr>Penalty Reg-wise</vt:lpstr>
      <vt:lpstr>Calculation!Print_Area</vt:lpstr>
      <vt:lpstr>'Ph-III'!Print_Area</vt:lpstr>
      <vt:lpstr>Calculation!Print_Titles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ashok.bisht</dc:creator>
  <cp:lastModifiedBy>ashok.bisht</cp:lastModifiedBy>
  <cp:lastPrinted>2018-03-16T09:14:10Z</cp:lastPrinted>
  <dcterms:created xsi:type="dcterms:W3CDTF">2018-03-07T10:06:44Z</dcterms:created>
  <dcterms:modified xsi:type="dcterms:W3CDTF">2018-04-20T04:57:04Z</dcterms:modified>
</cp:coreProperties>
</file>