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6275" windowHeight="7995"/>
  </bookViews>
  <sheets>
    <sheet name="Summary" sheetId="1" r:id="rId1"/>
  </sheets>
  <definedNames>
    <definedName name="_xlnm._FilterDatabase" localSheetId="0" hidden="1">Summary!$A$1:$C$51</definedName>
  </definedNames>
  <calcPr calcId="124519"/>
</workbook>
</file>

<file path=xl/calcChain.xml><?xml version="1.0" encoding="utf-8"?>
<calcChain xmlns="http://schemas.openxmlformats.org/spreadsheetml/2006/main">
  <c r="H45" i="1"/>
  <c r="H46"/>
  <c r="H49"/>
  <c r="H50"/>
  <c r="G44"/>
  <c r="H44" s="1"/>
  <c r="G45"/>
  <c r="G46"/>
  <c r="G48"/>
  <c r="H48" s="1"/>
  <c r="G49"/>
  <c r="G50"/>
  <c r="F44"/>
  <c r="F45"/>
  <c r="F46"/>
  <c r="F47"/>
  <c r="G47" s="1"/>
  <c r="H47" s="1"/>
  <c r="F48"/>
  <c r="F49"/>
  <c r="F50"/>
  <c r="E51"/>
  <c r="C51"/>
  <c r="D43"/>
  <c r="F43" l="1"/>
  <c r="G43" s="1"/>
  <c r="H43" s="1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2"/>
  <c r="F34" l="1"/>
  <c r="G34" s="1"/>
  <c r="H34" s="1"/>
  <c r="F26"/>
  <c r="G26" s="1"/>
  <c r="H26" s="1"/>
  <c r="F40"/>
  <c r="G40" s="1"/>
  <c r="H40" s="1"/>
  <c r="F36"/>
  <c r="G36" s="1"/>
  <c r="H36" s="1"/>
  <c r="F32"/>
  <c r="G32" s="1"/>
  <c r="H32" s="1"/>
  <c r="F28"/>
  <c r="G28" s="1"/>
  <c r="H28" s="1"/>
  <c r="F24"/>
  <c r="G24" s="1"/>
  <c r="H24" s="1"/>
  <c r="F20"/>
  <c r="G20" s="1"/>
  <c r="H20" s="1"/>
  <c r="F16"/>
  <c r="G16" s="1"/>
  <c r="H16" s="1"/>
  <c r="F12"/>
  <c r="G12" s="1"/>
  <c r="H12" s="1"/>
  <c r="F8"/>
  <c r="G8" s="1"/>
  <c r="H8" s="1"/>
  <c r="F4"/>
  <c r="G4" s="1"/>
  <c r="H4" s="1"/>
  <c r="F41"/>
  <c r="G41" s="1"/>
  <c r="H41" s="1"/>
  <c r="F37"/>
  <c r="G37" s="1"/>
  <c r="H37" s="1"/>
  <c r="F33"/>
  <c r="G33" s="1"/>
  <c r="H33" s="1"/>
  <c r="F29"/>
  <c r="G29" s="1"/>
  <c r="H29" s="1"/>
  <c r="F25"/>
  <c r="G25" s="1"/>
  <c r="H25" s="1"/>
  <c r="F21"/>
  <c r="G21" s="1"/>
  <c r="H21" s="1"/>
  <c r="F17"/>
  <c r="G17" s="1"/>
  <c r="H17" s="1"/>
  <c r="F13"/>
  <c r="G13" s="1"/>
  <c r="H13" s="1"/>
  <c r="F9"/>
  <c r="G9" s="1"/>
  <c r="H9" s="1"/>
  <c r="F5"/>
  <c r="G5" s="1"/>
  <c r="H5" s="1"/>
  <c r="F42"/>
  <c r="G42" s="1"/>
  <c r="H42" s="1"/>
  <c r="F38"/>
  <c r="G38" s="1"/>
  <c r="H38" s="1"/>
  <c r="F30"/>
  <c r="G30" s="1"/>
  <c r="H30" s="1"/>
  <c r="F22"/>
  <c r="G22" s="1"/>
  <c r="H22" s="1"/>
  <c r="F18"/>
  <c r="G18" s="1"/>
  <c r="H18" s="1"/>
  <c r="F14"/>
  <c r="G14" s="1"/>
  <c r="H14" s="1"/>
  <c r="F10"/>
  <c r="G10" s="1"/>
  <c r="H10" s="1"/>
  <c r="F6"/>
  <c r="G6" s="1"/>
  <c r="H6" s="1"/>
  <c r="D51"/>
  <c r="F2"/>
  <c r="G39"/>
  <c r="H39" s="1"/>
  <c r="F39"/>
  <c r="F35"/>
  <c r="G35" s="1"/>
  <c r="H35" s="1"/>
  <c r="G31"/>
  <c r="H31" s="1"/>
  <c r="F31"/>
  <c r="F27"/>
  <c r="G27" s="1"/>
  <c r="H27" s="1"/>
  <c r="G23"/>
  <c r="H23" s="1"/>
  <c r="F23"/>
  <c r="F19"/>
  <c r="G19" s="1"/>
  <c r="H19" s="1"/>
  <c r="G15"/>
  <c r="H15" s="1"/>
  <c r="F15"/>
  <c r="F11"/>
  <c r="G11" s="1"/>
  <c r="H11" s="1"/>
  <c r="G7"/>
  <c r="H7" s="1"/>
  <c r="F7"/>
  <c r="F3"/>
  <c r="G3" s="1"/>
  <c r="H3" s="1"/>
  <c r="F51" l="1"/>
  <c r="G2"/>
  <c r="H2" l="1"/>
  <c r="H51" s="1"/>
  <c r="G51"/>
</calcChain>
</file>

<file path=xl/sharedStrings.xml><?xml version="1.0" encoding="utf-8"?>
<sst xmlns="http://schemas.openxmlformats.org/spreadsheetml/2006/main" count="99" uniqueCount="99">
  <si>
    <t>Registrar Name</t>
  </si>
  <si>
    <t>Allahabad Bank</t>
  </si>
  <si>
    <t>Atalji Janasnehi Directorate  Government of Karnataka</t>
  </si>
  <si>
    <t>Bank of Baroda</t>
  </si>
  <si>
    <t>Bank Of India</t>
  </si>
  <si>
    <t>Bank of Maharashtra</t>
  </si>
  <si>
    <t>Canara Bank</t>
  </si>
  <si>
    <t>Civil Supplies - A&amp;N Islands</t>
  </si>
  <si>
    <t>CSC e-Governance Services India Limited</t>
  </si>
  <si>
    <t>Delhi - East DC</t>
  </si>
  <si>
    <t>Delhi - North DC</t>
  </si>
  <si>
    <t>Delhi Urban Shelter Improvemen</t>
  </si>
  <si>
    <t>DENA BANK</t>
  </si>
  <si>
    <t>Department of Information Technology Govt of Jharkhand</t>
  </si>
  <si>
    <t>Dept of ITC Govt of Rajasthan</t>
  </si>
  <si>
    <t>FCR Govt of Haryana</t>
  </si>
  <si>
    <t>FCS Govt of Punjab</t>
  </si>
  <si>
    <t>Govt of Andhra Pradesh</t>
  </si>
  <si>
    <t>Govt of Gujarat</t>
  </si>
  <si>
    <t>Govt of Himachal Pradesh</t>
  </si>
  <si>
    <t xml:space="preserve">Govt of Karnataka </t>
  </si>
  <si>
    <t>Govt of Kerala</t>
  </si>
  <si>
    <t>Govt of Madhya Pradesh</t>
  </si>
  <si>
    <t>Govt of Maharashtra</t>
  </si>
  <si>
    <t>Govt of Sikkim - Dept of Econo</t>
  </si>
  <si>
    <t>IDBI Bank ltd</t>
  </si>
  <si>
    <t>Indiapost</t>
  </si>
  <si>
    <t>Information Technology &amp; Communication Department</t>
  </si>
  <si>
    <t>Jharkhand</t>
  </si>
  <si>
    <t>Life Insurance Corporation</t>
  </si>
  <si>
    <t>Mission Convergence - GNCT Del</t>
  </si>
  <si>
    <t>National Institute of Electronics &amp; Information Technology</t>
  </si>
  <si>
    <t>NSDL e-Governance Infrastructure Limited</t>
  </si>
  <si>
    <t>Oriental Bank of Commerce</t>
  </si>
  <si>
    <t>Project Coordinator UID Project Madhya Pradesh</t>
  </si>
  <si>
    <t>Punjab and Sind Bank</t>
  </si>
  <si>
    <t>Punjab National Bank</t>
  </si>
  <si>
    <t>RDD Govt of Tripura</t>
  </si>
  <si>
    <t>Rural Development Dept  Govt. of Bihar</t>
  </si>
  <si>
    <t>State Bank of India</t>
  </si>
  <si>
    <t>Union Bank</t>
  </si>
  <si>
    <t>UTI Infrastructure Technology &amp; Services Limited</t>
  </si>
  <si>
    <t>Grand Total</t>
  </si>
  <si>
    <t>Aadhaar generated from 1st Sep till 25th Sep 2015</t>
  </si>
  <si>
    <t>Reg code</t>
  </si>
  <si>
    <t>615</t>
  </si>
  <si>
    <t>601</t>
  </si>
  <si>
    <t>602</t>
  </si>
  <si>
    <t>616</t>
  </si>
  <si>
    <t>611</t>
  </si>
  <si>
    <t>135</t>
  </si>
  <si>
    <t>206</t>
  </si>
  <si>
    <t>813</t>
  </si>
  <si>
    <t>807</t>
  </si>
  <si>
    <t>803</t>
  </si>
  <si>
    <t>815</t>
  </si>
  <si>
    <t>108</t>
  </si>
  <si>
    <t>106</t>
  </si>
  <si>
    <t>103</t>
  </si>
  <si>
    <t>128</t>
  </si>
  <si>
    <t>124</t>
  </si>
  <si>
    <t>102</t>
  </si>
  <si>
    <t>129</t>
  </si>
  <si>
    <t>132</t>
  </si>
  <si>
    <t>123</t>
  </si>
  <si>
    <t>127</t>
  </si>
  <si>
    <t>111</t>
  </si>
  <si>
    <t>624</t>
  </si>
  <si>
    <t>804</t>
  </si>
  <si>
    <t>816</t>
  </si>
  <si>
    <t>120</t>
  </si>
  <si>
    <t>512</t>
  </si>
  <si>
    <t>107</t>
  </si>
  <si>
    <t>823</t>
  </si>
  <si>
    <t>814</t>
  </si>
  <si>
    <t>606</t>
  </si>
  <si>
    <t>820</t>
  </si>
  <si>
    <t>614</t>
  </si>
  <si>
    <t>116</t>
  </si>
  <si>
    <t>608</t>
  </si>
  <si>
    <t>610</t>
  </si>
  <si>
    <t>207</t>
  </si>
  <si>
    <t>618</t>
  </si>
  <si>
    <t>607</t>
  </si>
  <si>
    <t>110</t>
  </si>
  <si>
    <t>821</t>
  </si>
  <si>
    <t>Amount @Rs.40/-</t>
  </si>
  <si>
    <t>Carried over recoveries</t>
  </si>
  <si>
    <t>Net amount payable</t>
  </si>
  <si>
    <t>Recovery made in current release</t>
  </si>
  <si>
    <t>Balance to be recovered</t>
  </si>
  <si>
    <t>Central Bank of India</t>
  </si>
  <si>
    <t>Delhi - Central DC</t>
  </si>
  <si>
    <t>Delhi - NE DC</t>
  </si>
  <si>
    <t>Govt of Goa</t>
  </si>
  <si>
    <t>SBBJ</t>
  </si>
  <si>
    <t>State Bank of Patiala</t>
  </si>
  <si>
    <t>UT of Daman &amp; Diu</t>
  </si>
  <si>
    <t>IGNOU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</si>
</sst>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 * #,##0_ ;_ * \-#,##0_ ;_ * &quot;-&quot;??_ ;_ @_ 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164" fontId="0" fillId="0" borderId="1" xfId="1" applyNumberFormat="1" applyFont="1" applyBorder="1" applyAlignment="1">
      <alignment wrapText="1"/>
    </xf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wrapText="1"/>
    </xf>
    <xf numFmtId="164" fontId="0" fillId="0" borderId="0" xfId="0" applyNumberFormat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6"/>
  <sheetViews>
    <sheetView showGridLines="0" tabSelected="1" view="pageBreakPreview" topLeftCell="A13" zoomScale="60" workbookViewId="0">
      <selection activeCell="I14" sqref="I14"/>
    </sheetView>
  </sheetViews>
  <sheetFormatPr defaultColWidth="20.42578125" defaultRowHeight="15"/>
  <cols>
    <col min="1" max="1" width="9" style="1" bestFit="1" customWidth="1"/>
    <col min="2" max="2" width="29.5703125" style="1" customWidth="1"/>
    <col min="3" max="3" width="20.5703125" style="1" bestFit="1" customWidth="1"/>
    <col min="4" max="4" width="18" style="1" bestFit="1" customWidth="1"/>
    <col min="5" max="5" width="17.28515625" style="1" bestFit="1" customWidth="1"/>
    <col min="6" max="6" width="19.28515625" style="1" bestFit="1" customWidth="1"/>
    <col min="7" max="7" width="16.85546875" style="1" bestFit="1" customWidth="1"/>
    <col min="8" max="8" width="19" style="1" bestFit="1" customWidth="1"/>
    <col min="9" max="16384" width="20.42578125" style="1"/>
  </cols>
  <sheetData>
    <row r="1" spans="1:8" s="4" customFormat="1" ht="45">
      <c r="A1" s="2" t="s">
        <v>44</v>
      </c>
      <c r="B1" s="2" t="s">
        <v>0</v>
      </c>
      <c r="C1" s="3" t="s">
        <v>43</v>
      </c>
      <c r="D1" s="5" t="s">
        <v>86</v>
      </c>
      <c r="E1" s="5" t="s">
        <v>87</v>
      </c>
      <c r="F1" s="5" t="s">
        <v>88</v>
      </c>
      <c r="G1" s="5" t="s">
        <v>89</v>
      </c>
      <c r="H1" s="5" t="s">
        <v>90</v>
      </c>
    </row>
    <row r="2" spans="1:8">
      <c r="A2" s="6" t="s">
        <v>45</v>
      </c>
      <c r="B2" s="6" t="s">
        <v>1</v>
      </c>
      <c r="C2" s="7">
        <v>128923</v>
      </c>
      <c r="D2" s="6">
        <f>C2*40</f>
        <v>5156920</v>
      </c>
      <c r="E2" s="6">
        <v>0</v>
      </c>
      <c r="F2" s="6">
        <f>IF(D2&gt;E2,D2-E2,0)</f>
        <v>5156920</v>
      </c>
      <c r="G2" s="6">
        <f>D2-F2</f>
        <v>0</v>
      </c>
      <c r="H2" s="6">
        <f>E2-G2</f>
        <v>0</v>
      </c>
    </row>
    <row r="3" spans="1:8" ht="30">
      <c r="A3" s="8" t="s">
        <v>85</v>
      </c>
      <c r="B3" s="6" t="s">
        <v>2</v>
      </c>
      <c r="C3" s="7">
        <v>130912</v>
      </c>
      <c r="D3" s="6">
        <f t="shared" ref="D3:D43" si="0">C3*40</f>
        <v>5236480</v>
      </c>
      <c r="E3" s="6">
        <v>0</v>
      </c>
      <c r="F3" s="6">
        <f t="shared" ref="F3:F50" si="1">IF(D3&gt;E3,D3-E3,0)</f>
        <v>5236480</v>
      </c>
      <c r="G3" s="6">
        <f t="shared" ref="G3:G50" si="2">D3-F3</f>
        <v>0</v>
      </c>
      <c r="H3" s="6">
        <f t="shared" ref="H3:H50" si="3">E3-G3</f>
        <v>0</v>
      </c>
    </row>
    <row r="4" spans="1:8">
      <c r="A4" s="6" t="s">
        <v>46</v>
      </c>
      <c r="B4" s="6" t="s">
        <v>3</v>
      </c>
      <c r="C4" s="7">
        <v>560</v>
      </c>
      <c r="D4" s="6">
        <f t="shared" si="0"/>
        <v>22400</v>
      </c>
      <c r="E4" s="6">
        <v>0</v>
      </c>
      <c r="F4" s="6">
        <f t="shared" si="1"/>
        <v>22400</v>
      </c>
      <c r="G4" s="6">
        <f t="shared" si="2"/>
        <v>0</v>
      </c>
      <c r="H4" s="6">
        <f t="shared" si="3"/>
        <v>0</v>
      </c>
    </row>
    <row r="5" spans="1:8">
      <c r="A5" s="6" t="s">
        <v>47</v>
      </c>
      <c r="B5" s="6" t="s">
        <v>4</v>
      </c>
      <c r="C5" s="7">
        <v>236093</v>
      </c>
      <c r="D5" s="6">
        <f t="shared" si="0"/>
        <v>9443720</v>
      </c>
      <c r="E5" s="6">
        <v>0</v>
      </c>
      <c r="F5" s="6">
        <f t="shared" si="1"/>
        <v>9443720</v>
      </c>
      <c r="G5" s="6">
        <f t="shared" si="2"/>
        <v>0</v>
      </c>
      <c r="H5" s="6">
        <f t="shared" si="3"/>
        <v>0</v>
      </c>
    </row>
    <row r="6" spans="1:8">
      <c r="A6" s="6" t="s">
        <v>48</v>
      </c>
      <c r="B6" s="6" t="s">
        <v>5</v>
      </c>
      <c r="C6" s="7">
        <v>23981</v>
      </c>
      <c r="D6" s="6">
        <f t="shared" si="0"/>
        <v>959240</v>
      </c>
      <c r="E6" s="6">
        <v>0</v>
      </c>
      <c r="F6" s="6">
        <f t="shared" si="1"/>
        <v>959240</v>
      </c>
      <c r="G6" s="6">
        <f t="shared" si="2"/>
        <v>0</v>
      </c>
      <c r="H6" s="6">
        <f t="shared" si="3"/>
        <v>0</v>
      </c>
    </row>
    <row r="7" spans="1:8">
      <c r="A7" s="6" t="s">
        <v>49</v>
      </c>
      <c r="B7" s="6" t="s">
        <v>6</v>
      </c>
      <c r="C7" s="7">
        <v>174507</v>
      </c>
      <c r="D7" s="6">
        <f t="shared" si="0"/>
        <v>6980280</v>
      </c>
      <c r="E7" s="6">
        <v>0</v>
      </c>
      <c r="F7" s="6">
        <f t="shared" si="1"/>
        <v>6980280</v>
      </c>
      <c r="G7" s="6">
        <f t="shared" si="2"/>
        <v>0</v>
      </c>
      <c r="H7" s="6">
        <f t="shared" si="3"/>
        <v>0</v>
      </c>
    </row>
    <row r="8" spans="1:8">
      <c r="A8" s="6" t="s">
        <v>50</v>
      </c>
      <c r="B8" s="6" t="s">
        <v>7</v>
      </c>
      <c r="C8" s="7">
        <v>66</v>
      </c>
      <c r="D8" s="6">
        <f t="shared" si="0"/>
        <v>2640</v>
      </c>
      <c r="E8" s="6">
        <v>0</v>
      </c>
      <c r="F8" s="6">
        <f t="shared" si="1"/>
        <v>2640</v>
      </c>
      <c r="G8" s="6">
        <f t="shared" si="2"/>
        <v>0</v>
      </c>
      <c r="H8" s="6">
        <f t="shared" si="3"/>
        <v>0</v>
      </c>
    </row>
    <row r="9" spans="1:8" ht="30">
      <c r="A9" s="6" t="s">
        <v>51</v>
      </c>
      <c r="B9" s="6" t="s">
        <v>8</v>
      </c>
      <c r="C9" s="7">
        <v>3230323</v>
      </c>
      <c r="D9" s="6">
        <f t="shared" si="0"/>
        <v>129212920</v>
      </c>
      <c r="E9" s="6">
        <v>0</v>
      </c>
      <c r="F9" s="6">
        <f t="shared" si="1"/>
        <v>129212920</v>
      </c>
      <c r="G9" s="6">
        <f t="shared" si="2"/>
        <v>0</v>
      </c>
      <c r="H9" s="6">
        <f t="shared" si="3"/>
        <v>0</v>
      </c>
    </row>
    <row r="10" spans="1:8">
      <c r="A10" s="6" t="s">
        <v>52</v>
      </c>
      <c r="B10" s="6" t="s">
        <v>9</v>
      </c>
      <c r="C10" s="7">
        <v>1</v>
      </c>
      <c r="D10" s="6">
        <f t="shared" si="0"/>
        <v>40</v>
      </c>
      <c r="E10" s="6">
        <v>0</v>
      </c>
      <c r="F10" s="6">
        <f t="shared" si="1"/>
        <v>40</v>
      </c>
      <c r="G10" s="6">
        <f t="shared" si="2"/>
        <v>0</v>
      </c>
      <c r="H10" s="6">
        <f t="shared" si="3"/>
        <v>0</v>
      </c>
    </row>
    <row r="11" spans="1:8">
      <c r="A11" s="6" t="s">
        <v>53</v>
      </c>
      <c r="B11" s="6" t="s">
        <v>10</v>
      </c>
      <c r="C11" s="7">
        <v>2</v>
      </c>
      <c r="D11" s="6">
        <f t="shared" si="0"/>
        <v>80</v>
      </c>
      <c r="E11" s="6">
        <v>0</v>
      </c>
      <c r="F11" s="6">
        <f t="shared" si="1"/>
        <v>80</v>
      </c>
      <c r="G11" s="6">
        <f t="shared" si="2"/>
        <v>0</v>
      </c>
      <c r="H11" s="6">
        <f t="shared" si="3"/>
        <v>0</v>
      </c>
    </row>
    <row r="12" spans="1:8" ht="30">
      <c r="A12" s="6" t="s">
        <v>54</v>
      </c>
      <c r="B12" s="6" t="s">
        <v>11</v>
      </c>
      <c r="C12" s="7">
        <v>3</v>
      </c>
      <c r="D12" s="6">
        <f t="shared" si="0"/>
        <v>120</v>
      </c>
      <c r="E12" s="6">
        <v>0</v>
      </c>
      <c r="F12" s="6">
        <f t="shared" si="1"/>
        <v>120</v>
      </c>
      <c r="G12" s="6">
        <f t="shared" si="2"/>
        <v>0</v>
      </c>
      <c r="H12" s="6">
        <f t="shared" si="3"/>
        <v>0</v>
      </c>
    </row>
    <row r="13" spans="1:8">
      <c r="A13" s="8" t="s">
        <v>82</v>
      </c>
      <c r="B13" s="6" t="s">
        <v>12</v>
      </c>
      <c r="C13" s="7">
        <v>1056190</v>
      </c>
      <c r="D13" s="6">
        <f t="shared" si="0"/>
        <v>42247600</v>
      </c>
      <c r="E13" s="6">
        <v>0</v>
      </c>
      <c r="F13" s="6">
        <f t="shared" si="1"/>
        <v>42247600</v>
      </c>
      <c r="G13" s="6">
        <f t="shared" si="2"/>
        <v>0</v>
      </c>
      <c r="H13" s="6">
        <f t="shared" si="3"/>
        <v>0</v>
      </c>
    </row>
    <row r="14" spans="1:8" ht="30">
      <c r="A14" s="6" t="s">
        <v>55</v>
      </c>
      <c r="B14" s="6" t="s">
        <v>13</v>
      </c>
      <c r="C14" s="7">
        <v>1071</v>
      </c>
      <c r="D14" s="6">
        <f t="shared" si="0"/>
        <v>42840</v>
      </c>
      <c r="E14" s="6">
        <v>356610</v>
      </c>
      <c r="F14" s="6">
        <f t="shared" si="1"/>
        <v>0</v>
      </c>
      <c r="G14" s="6">
        <f t="shared" si="2"/>
        <v>42840</v>
      </c>
      <c r="H14" s="6">
        <f t="shared" si="3"/>
        <v>313770</v>
      </c>
    </row>
    <row r="15" spans="1:8">
      <c r="A15" s="6" t="s">
        <v>56</v>
      </c>
      <c r="B15" s="6" t="s">
        <v>14</v>
      </c>
      <c r="C15" s="7">
        <v>108941</v>
      </c>
      <c r="D15" s="6">
        <f t="shared" si="0"/>
        <v>4357640</v>
      </c>
      <c r="E15" s="6">
        <v>0</v>
      </c>
      <c r="F15" s="6">
        <f t="shared" si="1"/>
        <v>4357640</v>
      </c>
      <c r="G15" s="6">
        <f t="shared" si="2"/>
        <v>0</v>
      </c>
      <c r="H15" s="6">
        <f t="shared" si="3"/>
        <v>0</v>
      </c>
    </row>
    <row r="16" spans="1:8">
      <c r="A16" s="6" t="s">
        <v>57</v>
      </c>
      <c r="B16" s="6" t="s">
        <v>15</v>
      </c>
      <c r="C16" s="7">
        <v>97891</v>
      </c>
      <c r="D16" s="6">
        <f t="shared" si="0"/>
        <v>3915640</v>
      </c>
      <c r="E16" s="6">
        <v>0</v>
      </c>
      <c r="F16" s="6">
        <f t="shared" si="1"/>
        <v>3915640</v>
      </c>
      <c r="G16" s="6">
        <f t="shared" si="2"/>
        <v>0</v>
      </c>
      <c r="H16" s="6">
        <f t="shared" si="3"/>
        <v>0</v>
      </c>
    </row>
    <row r="17" spans="1:8">
      <c r="A17" s="6" t="s">
        <v>58</v>
      </c>
      <c r="B17" s="6" t="s">
        <v>16</v>
      </c>
      <c r="C17" s="7">
        <v>27467</v>
      </c>
      <c r="D17" s="6">
        <f t="shared" si="0"/>
        <v>1098680</v>
      </c>
      <c r="E17" s="6">
        <v>0</v>
      </c>
      <c r="F17" s="6">
        <f t="shared" si="1"/>
        <v>1098680</v>
      </c>
      <c r="G17" s="6">
        <f t="shared" si="2"/>
        <v>0</v>
      </c>
      <c r="H17" s="6">
        <f t="shared" si="3"/>
        <v>0</v>
      </c>
    </row>
    <row r="18" spans="1:8">
      <c r="A18" s="6" t="s">
        <v>59</v>
      </c>
      <c r="B18" s="6" t="s">
        <v>17</v>
      </c>
      <c r="C18" s="7">
        <v>10</v>
      </c>
      <c r="D18" s="6">
        <f t="shared" si="0"/>
        <v>400</v>
      </c>
      <c r="E18" s="6">
        <v>4106470</v>
      </c>
      <c r="F18" s="6">
        <f t="shared" si="1"/>
        <v>0</v>
      </c>
      <c r="G18" s="6">
        <f t="shared" si="2"/>
        <v>400</v>
      </c>
      <c r="H18" s="6">
        <f t="shared" si="3"/>
        <v>4106070</v>
      </c>
    </row>
    <row r="19" spans="1:8">
      <c r="A19" s="6" t="s">
        <v>60</v>
      </c>
      <c r="B19" s="6" t="s">
        <v>18</v>
      </c>
      <c r="C19" s="7">
        <v>141328</v>
      </c>
      <c r="D19" s="6">
        <f t="shared" si="0"/>
        <v>5653120</v>
      </c>
      <c r="E19" s="6">
        <v>0</v>
      </c>
      <c r="F19" s="6">
        <f t="shared" si="1"/>
        <v>5653120</v>
      </c>
      <c r="G19" s="6">
        <f t="shared" si="2"/>
        <v>0</v>
      </c>
      <c r="H19" s="6">
        <f t="shared" si="3"/>
        <v>0</v>
      </c>
    </row>
    <row r="20" spans="1:8">
      <c r="A20" s="6" t="s">
        <v>61</v>
      </c>
      <c r="B20" s="6" t="s">
        <v>19</v>
      </c>
      <c r="C20" s="7">
        <v>3848</v>
      </c>
      <c r="D20" s="6">
        <f t="shared" si="0"/>
        <v>153920</v>
      </c>
      <c r="E20" s="6">
        <v>0</v>
      </c>
      <c r="F20" s="6">
        <f t="shared" si="1"/>
        <v>153920</v>
      </c>
      <c r="G20" s="6">
        <f t="shared" si="2"/>
        <v>0</v>
      </c>
      <c r="H20" s="6">
        <f t="shared" si="3"/>
        <v>0</v>
      </c>
    </row>
    <row r="21" spans="1:8">
      <c r="A21" s="6" t="s">
        <v>62</v>
      </c>
      <c r="B21" s="6" t="s">
        <v>20</v>
      </c>
      <c r="C21" s="7">
        <v>85987</v>
      </c>
      <c r="D21" s="6">
        <f t="shared" si="0"/>
        <v>3439480</v>
      </c>
      <c r="E21" s="6">
        <v>0</v>
      </c>
      <c r="F21" s="6">
        <f t="shared" si="1"/>
        <v>3439480</v>
      </c>
      <c r="G21" s="6">
        <f t="shared" si="2"/>
        <v>0</v>
      </c>
      <c r="H21" s="6">
        <f t="shared" si="3"/>
        <v>0</v>
      </c>
    </row>
    <row r="22" spans="1:8">
      <c r="A22" s="6" t="s">
        <v>63</v>
      </c>
      <c r="B22" s="6" t="s">
        <v>21</v>
      </c>
      <c r="C22" s="7">
        <v>104612</v>
      </c>
      <c r="D22" s="6">
        <f t="shared" si="0"/>
        <v>4184480</v>
      </c>
      <c r="E22" s="6">
        <v>0</v>
      </c>
      <c r="F22" s="6">
        <f t="shared" si="1"/>
        <v>4184480</v>
      </c>
      <c r="G22" s="6">
        <f t="shared" si="2"/>
        <v>0</v>
      </c>
      <c r="H22" s="6">
        <f t="shared" si="3"/>
        <v>0</v>
      </c>
    </row>
    <row r="23" spans="1:8">
      <c r="A23" s="6" t="s">
        <v>64</v>
      </c>
      <c r="B23" s="6" t="s">
        <v>22</v>
      </c>
      <c r="C23" s="7">
        <v>2</v>
      </c>
      <c r="D23" s="6">
        <f t="shared" si="0"/>
        <v>80</v>
      </c>
      <c r="E23" s="6">
        <v>0</v>
      </c>
      <c r="F23" s="6">
        <f t="shared" si="1"/>
        <v>80</v>
      </c>
      <c r="G23" s="6">
        <f t="shared" si="2"/>
        <v>0</v>
      </c>
      <c r="H23" s="6">
        <f t="shared" si="3"/>
        <v>0</v>
      </c>
    </row>
    <row r="24" spans="1:8">
      <c r="A24" s="6" t="s">
        <v>65</v>
      </c>
      <c r="B24" s="6" t="s">
        <v>23</v>
      </c>
      <c r="C24" s="7">
        <v>14337</v>
      </c>
      <c r="D24" s="6">
        <f t="shared" si="0"/>
        <v>573480</v>
      </c>
      <c r="E24" s="6">
        <v>7038120</v>
      </c>
      <c r="F24" s="6">
        <f t="shared" si="1"/>
        <v>0</v>
      </c>
      <c r="G24" s="6">
        <f t="shared" si="2"/>
        <v>573480</v>
      </c>
      <c r="H24" s="6">
        <f t="shared" si="3"/>
        <v>6464640</v>
      </c>
    </row>
    <row r="25" spans="1:8">
      <c r="A25" s="6" t="s">
        <v>66</v>
      </c>
      <c r="B25" s="6" t="s">
        <v>24</v>
      </c>
      <c r="C25" s="7">
        <v>995</v>
      </c>
      <c r="D25" s="6">
        <f t="shared" si="0"/>
        <v>39800</v>
      </c>
      <c r="E25" s="6">
        <v>0</v>
      </c>
      <c r="F25" s="6">
        <f t="shared" si="1"/>
        <v>39800</v>
      </c>
      <c r="G25" s="6">
        <f t="shared" si="2"/>
        <v>0</v>
      </c>
      <c r="H25" s="6">
        <f t="shared" si="3"/>
        <v>0</v>
      </c>
    </row>
    <row r="26" spans="1:8">
      <c r="A26" s="6" t="s">
        <v>67</v>
      </c>
      <c r="B26" s="6" t="s">
        <v>25</v>
      </c>
      <c r="C26" s="7">
        <v>34420</v>
      </c>
      <c r="D26" s="6">
        <f t="shared" si="0"/>
        <v>1376800</v>
      </c>
      <c r="E26" s="6">
        <v>0</v>
      </c>
      <c r="F26" s="6">
        <f t="shared" si="1"/>
        <v>1376800</v>
      </c>
      <c r="G26" s="6">
        <f t="shared" si="2"/>
        <v>0</v>
      </c>
      <c r="H26" s="6">
        <f t="shared" si="3"/>
        <v>0</v>
      </c>
    </row>
    <row r="27" spans="1:8">
      <c r="A27" s="6" t="s">
        <v>68</v>
      </c>
      <c r="B27" s="6" t="s">
        <v>26</v>
      </c>
      <c r="C27" s="7">
        <v>6</v>
      </c>
      <c r="D27" s="6">
        <f t="shared" si="0"/>
        <v>240</v>
      </c>
      <c r="E27" s="6">
        <v>236120</v>
      </c>
      <c r="F27" s="6">
        <f t="shared" si="1"/>
        <v>0</v>
      </c>
      <c r="G27" s="6">
        <f t="shared" si="2"/>
        <v>240</v>
      </c>
      <c r="H27" s="6">
        <f t="shared" si="3"/>
        <v>235880</v>
      </c>
    </row>
    <row r="28" spans="1:8" ht="30">
      <c r="A28" s="6" t="s">
        <v>69</v>
      </c>
      <c r="B28" s="6" t="s">
        <v>27</v>
      </c>
      <c r="C28" s="7">
        <v>60930</v>
      </c>
      <c r="D28" s="6">
        <f t="shared" si="0"/>
        <v>2437200</v>
      </c>
      <c r="E28" s="6">
        <v>0</v>
      </c>
      <c r="F28" s="6">
        <f t="shared" si="1"/>
        <v>2437200</v>
      </c>
      <c r="G28" s="6">
        <f t="shared" si="2"/>
        <v>0</v>
      </c>
      <c r="H28" s="6">
        <f t="shared" si="3"/>
        <v>0</v>
      </c>
    </row>
    <row r="29" spans="1:8">
      <c r="A29" s="6" t="s">
        <v>70</v>
      </c>
      <c r="B29" s="6" t="s">
        <v>28</v>
      </c>
      <c r="C29" s="7">
        <v>11</v>
      </c>
      <c r="D29" s="6">
        <f t="shared" si="0"/>
        <v>440</v>
      </c>
      <c r="E29" s="6">
        <v>10318657</v>
      </c>
      <c r="F29" s="6">
        <f t="shared" si="1"/>
        <v>0</v>
      </c>
      <c r="G29" s="6">
        <f t="shared" si="2"/>
        <v>440</v>
      </c>
      <c r="H29" s="6">
        <f t="shared" si="3"/>
        <v>10318217</v>
      </c>
    </row>
    <row r="30" spans="1:8">
      <c r="A30" s="6" t="s">
        <v>71</v>
      </c>
      <c r="B30" s="6" t="s">
        <v>29</v>
      </c>
      <c r="C30" s="7">
        <v>2</v>
      </c>
      <c r="D30" s="6">
        <f t="shared" si="0"/>
        <v>80</v>
      </c>
      <c r="E30" s="6">
        <v>0</v>
      </c>
      <c r="F30" s="6">
        <f t="shared" si="1"/>
        <v>80</v>
      </c>
      <c r="G30" s="6">
        <f t="shared" si="2"/>
        <v>0</v>
      </c>
      <c r="H30" s="6">
        <f t="shared" si="3"/>
        <v>0</v>
      </c>
    </row>
    <row r="31" spans="1:8" ht="30">
      <c r="A31" s="6" t="s">
        <v>72</v>
      </c>
      <c r="B31" s="6" t="s">
        <v>30</v>
      </c>
      <c r="C31" s="7">
        <v>1</v>
      </c>
      <c r="D31" s="6">
        <f t="shared" si="0"/>
        <v>40</v>
      </c>
      <c r="E31" s="6">
        <v>0</v>
      </c>
      <c r="F31" s="6">
        <f t="shared" si="1"/>
        <v>40</v>
      </c>
      <c r="G31" s="6">
        <f t="shared" si="2"/>
        <v>0</v>
      </c>
      <c r="H31" s="6">
        <f t="shared" si="3"/>
        <v>0</v>
      </c>
    </row>
    <row r="32" spans="1:8" ht="30">
      <c r="A32" s="6" t="s">
        <v>73</v>
      </c>
      <c r="B32" s="6" t="s">
        <v>31</v>
      </c>
      <c r="C32" s="7">
        <v>984</v>
      </c>
      <c r="D32" s="6">
        <f t="shared" si="0"/>
        <v>39360</v>
      </c>
      <c r="E32" s="6">
        <v>0</v>
      </c>
      <c r="F32" s="6">
        <f t="shared" si="1"/>
        <v>39360</v>
      </c>
      <c r="G32" s="6">
        <f t="shared" si="2"/>
        <v>0</v>
      </c>
      <c r="H32" s="6">
        <f t="shared" si="3"/>
        <v>0</v>
      </c>
    </row>
    <row r="33" spans="1:8" ht="30">
      <c r="A33" s="6" t="s">
        <v>74</v>
      </c>
      <c r="B33" s="6" t="s">
        <v>32</v>
      </c>
      <c r="C33" s="7">
        <v>641067</v>
      </c>
      <c r="D33" s="6">
        <f t="shared" si="0"/>
        <v>25642680</v>
      </c>
      <c r="E33" s="6">
        <v>0</v>
      </c>
      <c r="F33" s="6">
        <f t="shared" si="1"/>
        <v>25642680</v>
      </c>
      <c r="G33" s="6">
        <f t="shared" si="2"/>
        <v>0</v>
      </c>
      <c r="H33" s="6">
        <f t="shared" si="3"/>
        <v>0</v>
      </c>
    </row>
    <row r="34" spans="1:8">
      <c r="A34" s="6" t="s">
        <v>75</v>
      </c>
      <c r="B34" s="6" t="s">
        <v>33</v>
      </c>
      <c r="C34" s="7">
        <v>6</v>
      </c>
      <c r="D34" s="6">
        <f t="shared" si="0"/>
        <v>240</v>
      </c>
      <c r="E34" s="6">
        <v>586270</v>
      </c>
      <c r="F34" s="6">
        <f t="shared" si="1"/>
        <v>0</v>
      </c>
      <c r="G34" s="6">
        <f t="shared" si="2"/>
        <v>240</v>
      </c>
      <c r="H34" s="6">
        <f t="shared" si="3"/>
        <v>586030</v>
      </c>
    </row>
    <row r="35" spans="1:8" ht="30">
      <c r="A35" s="6" t="s">
        <v>76</v>
      </c>
      <c r="B35" s="6" t="s">
        <v>34</v>
      </c>
      <c r="C35" s="7">
        <v>368352</v>
      </c>
      <c r="D35" s="6">
        <f t="shared" si="0"/>
        <v>14734080</v>
      </c>
      <c r="E35" s="6">
        <v>0</v>
      </c>
      <c r="F35" s="6">
        <f t="shared" si="1"/>
        <v>14734080</v>
      </c>
      <c r="G35" s="6">
        <f t="shared" si="2"/>
        <v>0</v>
      </c>
      <c r="H35" s="6">
        <f t="shared" si="3"/>
        <v>0</v>
      </c>
    </row>
    <row r="36" spans="1:8">
      <c r="A36" s="6" t="s">
        <v>77</v>
      </c>
      <c r="B36" s="6" t="s">
        <v>35</v>
      </c>
      <c r="C36" s="7">
        <v>20814</v>
      </c>
      <c r="D36" s="6">
        <f t="shared" si="0"/>
        <v>832560</v>
      </c>
      <c r="E36" s="6">
        <v>0</v>
      </c>
      <c r="F36" s="6">
        <f t="shared" si="1"/>
        <v>832560</v>
      </c>
      <c r="G36" s="6">
        <f t="shared" si="2"/>
        <v>0</v>
      </c>
      <c r="H36" s="6">
        <f t="shared" si="3"/>
        <v>0</v>
      </c>
    </row>
    <row r="37" spans="1:8">
      <c r="A37" s="8" t="s">
        <v>83</v>
      </c>
      <c r="B37" s="6" t="s">
        <v>36</v>
      </c>
      <c r="C37" s="7">
        <v>176204</v>
      </c>
      <c r="D37" s="6">
        <f t="shared" si="0"/>
        <v>7048160</v>
      </c>
      <c r="E37" s="6">
        <v>0</v>
      </c>
      <c r="F37" s="6">
        <f t="shared" si="1"/>
        <v>7048160</v>
      </c>
      <c r="G37" s="6">
        <f t="shared" si="2"/>
        <v>0</v>
      </c>
      <c r="H37" s="6">
        <f t="shared" si="3"/>
        <v>0</v>
      </c>
    </row>
    <row r="38" spans="1:8">
      <c r="A38" s="6" t="s">
        <v>78</v>
      </c>
      <c r="B38" s="6" t="s">
        <v>37</v>
      </c>
      <c r="C38" s="7">
        <v>1</v>
      </c>
      <c r="D38" s="6">
        <f t="shared" si="0"/>
        <v>40</v>
      </c>
      <c r="E38" s="6">
        <v>0</v>
      </c>
      <c r="F38" s="6">
        <f t="shared" si="1"/>
        <v>40</v>
      </c>
      <c r="G38" s="6">
        <f t="shared" si="2"/>
        <v>0</v>
      </c>
      <c r="H38" s="6">
        <f t="shared" si="3"/>
        <v>0</v>
      </c>
    </row>
    <row r="39" spans="1:8" ht="30">
      <c r="A39" s="8" t="s">
        <v>84</v>
      </c>
      <c r="B39" s="6" t="s">
        <v>38</v>
      </c>
      <c r="C39" s="7">
        <v>94957</v>
      </c>
      <c r="D39" s="6">
        <f t="shared" si="0"/>
        <v>3798280</v>
      </c>
      <c r="E39" s="6">
        <v>0</v>
      </c>
      <c r="F39" s="6">
        <f t="shared" si="1"/>
        <v>3798280</v>
      </c>
      <c r="G39" s="6">
        <f t="shared" si="2"/>
        <v>0</v>
      </c>
      <c r="H39" s="6">
        <f t="shared" si="3"/>
        <v>0</v>
      </c>
    </row>
    <row r="40" spans="1:8">
      <c r="A40" s="6" t="s">
        <v>79</v>
      </c>
      <c r="B40" s="6" t="s">
        <v>39</v>
      </c>
      <c r="C40" s="7">
        <v>83969</v>
      </c>
      <c r="D40" s="6">
        <f t="shared" si="0"/>
        <v>3358760</v>
      </c>
      <c r="E40" s="6">
        <v>0</v>
      </c>
      <c r="F40" s="6">
        <f t="shared" si="1"/>
        <v>3358760</v>
      </c>
      <c r="G40" s="6">
        <f t="shared" si="2"/>
        <v>0</v>
      </c>
      <c r="H40" s="6">
        <f t="shared" si="3"/>
        <v>0</v>
      </c>
    </row>
    <row r="41" spans="1:8">
      <c r="A41" s="6" t="s">
        <v>80</v>
      </c>
      <c r="B41" s="6" t="s">
        <v>40</v>
      </c>
      <c r="C41" s="7">
        <v>343138</v>
      </c>
      <c r="D41" s="6">
        <f t="shared" si="0"/>
        <v>13725520</v>
      </c>
      <c r="E41" s="6">
        <v>0</v>
      </c>
      <c r="F41" s="6">
        <f t="shared" si="1"/>
        <v>13725520</v>
      </c>
      <c r="G41" s="6">
        <f t="shared" si="2"/>
        <v>0</v>
      </c>
      <c r="H41" s="6">
        <f t="shared" si="3"/>
        <v>0</v>
      </c>
    </row>
    <row r="42" spans="1:8" ht="30">
      <c r="A42" s="6" t="s">
        <v>81</v>
      </c>
      <c r="B42" s="6" t="s">
        <v>41</v>
      </c>
      <c r="C42" s="7">
        <v>19819</v>
      </c>
      <c r="D42" s="6">
        <f t="shared" si="0"/>
        <v>792760</v>
      </c>
      <c r="E42" s="6">
        <v>0</v>
      </c>
      <c r="F42" s="6">
        <f t="shared" si="1"/>
        <v>792760</v>
      </c>
      <c r="G42" s="6">
        <f t="shared" si="2"/>
        <v>0</v>
      </c>
      <c r="H42" s="6">
        <f t="shared" si="3"/>
        <v>0</v>
      </c>
    </row>
    <row r="43" spans="1:8">
      <c r="A43" s="9">
        <v>603</v>
      </c>
      <c r="B43" s="6" t="s">
        <v>91</v>
      </c>
      <c r="C43" s="7">
        <v>0</v>
      </c>
      <c r="D43" s="6">
        <f t="shared" si="0"/>
        <v>0</v>
      </c>
      <c r="E43" s="6">
        <v>2550440</v>
      </c>
      <c r="F43" s="6">
        <f t="shared" si="1"/>
        <v>0</v>
      </c>
      <c r="G43" s="6">
        <f t="shared" si="2"/>
        <v>0</v>
      </c>
      <c r="H43" s="6">
        <f t="shared" si="3"/>
        <v>2550440</v>
      </c>
    </row>
    <row r="44" spans="1:8">
      <c r="A44" s="9">
        <v>808</v>
      </c>
      <c r="B44" s="6" t="s">
        <v>92</v>
      </c>
      <c r="C44" s="7">
        <v>0</v>
      </c>
      <c r="D44" s="6">
        <v>0</v>
      </c>
      <c r="E44" s="6">
        <v>762</v>
      </c>
      <c r="F44" s="6">
        <f t="shared" si="1"/>
        <v>0</v>
      </c>
      <c r="G44" s="6">
        <f t="shared" si="2"/>
        <v>0</v>
      </c>
      <c r="H44" s="6">
        <f t="shared" si="3"/>
        <v>762</v>
      </c>
    </row>
    <row r="45" spans="1:8">
      <c r="A45" s="9">
        <v>812</v>
      </c>
      <c r="B45" s="6" t="s">
        <v>93</v>
      </c>
      <c r="C45" s="7">
        <v>0</v>
      </c>
      <c r="D45" s="6">
        <v>0</v>
      </c>
      <c r="E45" s="6">
        <v>41907</v>
      </c>
      <c r="F45" s="6">
        <f t="shared" si="1"/>
        <v>0</v>
      </c>
      <c r="G45" s="6">
        <f t="shared" si="2"/>
        <v>0</v>
      </c>
      <c r="H45" s="6">
        <f t="shared" si="3"/>
        <v>41907</v>
      </c>
    </row>
    <row r="46" spans="1:8">
      <c r="A46" s="9">
        <v>130</v>
      </c>
      <c r="B46" s="6" t="s">
        <v>94</v>
      </c>
      <c r="C46" s="7">
        <v>0</v>
      </c>
      <c r="D46" s="6">
        <v>0</v>
      </c>
      <c r="E46" s="6">
        <v>9720</v>
      </c>
      <c r="F46" s="6">
        <f t="shared" si="1"/>
        <v>0</v>
      </c>
      <c r="G46" s="6">
        <f t="shared" si="2"/>
        <v>0</v>
      </c>
      <c r="H46" s="6">
        <f t="shared" si="3"/>
        <v>9720</v>
      </c>
    </row>
    <row r="47" spans="1:8">
      <c r="A47" s="9">
        <v>625</v>
      </c>
      <c r="B47" s="6" t="s">
        <v>95</v>
      </c>
      <c r="C47" s="7">
        <v>0</v>
      </c>
      <c r="D47" s="6">
        <v>0</v>
      </c>
      <c r="E47" s="6">
        <v>35017295</v>
      </c>
      <c r="F47" s="6">
        <f t="shared" si="1"/>
        <v>0</v>
      </c>
      <c r="G47" s="6">
        <f t="shared" si="2"/>
        <v>0</v>
      </c>
      <c r="H47" s="6">
        <f t="shared" si="3"/>
        <v>35017295</v>
      </c>
    </row>
    <row r="48" spans="1:8">
      <c r="A48" s="9">
        <v>626</v>
      </c>
      <c r="B48" s="6" t="s">
        <v>96</v>
      </c>
      <c r="C48" s="7">
        <v>0</v>
      </c>
      <c r="D48" s="6">
        <v>0</v>
      </c>
      <c r="E48" s="6">
        <v>28820</v>
      </c>
      <c r="F48" s="6">
        <f t="shared" si="1"/>
        <v>0</v>
      </c>
      <c r="G48" s="6">
        <f t="shared" si="2"/>
        <v>0</v>
      </c>
      <c r="H48" s="6">
        <f t="shared" si="3"/>
        <v>28820</v>
      </c>
    </row>
    <row r="49" spans="1:8">
      <c r="A49" s="9">
        <v>125</v>
      </c>
      <c r="B49" s="6" t="s">
        <v>97</v>
      </c>
      <c r="C49" s="7">
        <v>0</v>
      </c>
      <c r="D49" s="6">
        <v>0</v>
      </c>
      <c r="E49" s="6">
        <v>444415</v>
      </c>
      <c r="F49" s="6">
        <f t="shared" si="1"/>
        <v>0</v>
      </c>
      <c r="G49" s="6">
        <f t="shared" si="2"/>
        <v>0</v>
      </c>
      <c r="H49" s="6">
        <f t="shared" si="3"/>
        <v>444415</v>
      </c>
    </row>
    <row r="50" spans="1:8">
      <c r="A50" s="9"/>
      <c r="B50" s="6" t="s">
        <v>98</v>
      </c>
      <c r="C50" s="7"/>
      <c r="D50" s="6"/>
      <c r="E50" s="6">
        <v>840</v>
      </c>
      <c r="F50" s="6">
        <f t="shared" si="1"/>
        <v>0</v>
      </c>
      <c r="G50" s="6">
        <f t="shared" si="2"/>
        <v>0</v>
      </c>
      <c r="H50" s="6">
        <f t="shared" si="3"/>
        <v>840</v>
      </c>
    </row>
    <row r="51" spans="1:8" ht="30">
      <c r="A51" s="10" t="s">
        <v>42</v>
      </c>
      <c r="B51" s="10"/>
      <c r="C51" s="11">
        <f>SUM(C2:C50)</f>
        <v>7412731</v>
      </c>
      <c r="D51" s="11">
        <f>SUM(D2:D50)</f>
        <v>296509240</v>
      </c>
      <c r="E51" s="11">
        <f>SUM(E2:E50)</f>
        <v>60736446</v>
      </c>
      <c r="F51" s="11">
        <f t="shared" ref="F51:H51" si="4">SUM(F2:F50)</f>
        <v>295891600</v>
      </c>
      <c r="G51" s="11">
        <f t="shared" si="4"/>
        <v>617640</v>
      </c>
      <c r="H51" s="11">
        <f t="shared" si="4"/>
        <v>60118806</v>
      </c>
    </row>
    <row r="55" spans="1:8">
      <c r="E55" s="12"/>
    </row>
    <row r="56" spans="1:8">
      <c r="F56" s="12"/>
    </row>
  </sheetData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</dc:creator>
  <cp:lastModifiedBy>DD_ROB</cp:lastModifiedBy>
  <cp:lastPrinted>2015-09-30T06:32:04Z</cp:lastPrinted>
  <dcterms:created xsi:type="dcterms:W3CDTF">2015-09-29T15:56:20Z</dcterms:created>
  <dcterms:modified xsi:type="dcterms:W3CDTF">2015-10-09T05:31:53Z</dcterms:modified>
</cp:coreProperties>
</file>