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M50" i="1"/>
  <c r="N50"/>
  <c r="L50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3"/>
  <c r="L49"/>
  <c r="K49"/>
  <c r="K48"/>
  <c r="L48" s="1"/>
  <c r="K47"/>
  <c r="K46"/>
  <c r="L46" s="1"/>
  <c r="K45"/>
  <c r="L44"/>
  <c r="K44"/>
  <c r="K43"/>
  <c r="L43" s="1"/>
  <c r="L42"/>
  <c r="K42"/>
  <c r="K41"/>
  <c r="L41" s="1"/>
  <c r="L40"/>
  <c r="K40"/>
  <c r="K39"/>
  <c r="K38"/>
  <c r="L38" s="1"/>
  <c r="K37"/>
  <c r="L37" s="1"/>
  <c r="K36"/>
  <c r="L35"/>
  <c r="K35"/>
  <c r="K34"/>
  <c r="K33"/>
  <c r="L32"/>
  <c r="K32"/>
  <c r="K31"/>
  <c r="K30"/>
  <c r="L30" s="1"/>
  <c r="K29"/>
  <c r="K28"/>
  <c r="L28" s="1"/>
  <c r="L27"/>
  <c r="K27"/>
  <c r="K26"/>
  <c r="L25"/>
  <c r="K25"/>
  <c r="K24"/>
  <c r="L24" s="1"/>
  <c r="K23"/>
  <c r="K22"/>
  <c r="K21"/>
  <c r="L21" s="1"/>
  <c r="L20"/>
  <c r="K20"/>
  <c r="K19"/>
  <c r="L19" s="1"/>
  <c r="K18"/>
  <c r="L17"/>
  <c r="K17"/>
  <c r="K16"/>
  <c r="L16" s="1"/>
  <c r="L15"/>
  <c r="K15"/>
  <c r="K14"/>
  <c r="K13"/>
  <c r="K12"/>
  <c r="K11"/>
  <c r="L11" s="1"/>
  <c r="L10"/>
  <c r="K10"/>
  <c r="K9"/>
  <c r="K8"/>
  <c r="L8" s="1"/>
  <c r="L7"/>
  <c r="K7"/>
  <c r="L6"/>
  <c r="L5"/>
  <c r="K5"/>
  <c r="K4"/>
  <c r="L4" s="1"/>
  <c r="L3"/>
  <c r="K3"/>
  <c r="K50" s="1"/>
</calcChain>
</file>

<file path=xl/sharedStrings.xml><?xml version="1.0" encoding="utf-8"?>
<sst xmlns="http://schemas.openxmlformats.org/spreadsheetml/2006/main" count="62" uniqueCount="62">
  <si>
    <t>S No.</t>
  </si>
  <si>
    <t>Registrar Name</t>
  </si>
  <si>
    <t xml:space="preserve"> Aadhaar generated phase -I</t>
  </si>
  <si>
    <t>Amount @ Rs.50/-</t>
  </si>
  <si>
    <t>Aadhaar Generated phase-II</t>
  </si>
  <si>
    <t xml:space="preserve"> Amount @ Rs.40/-</t>
  </si>
  <si>
    <t>Total Amt. (Ph.I &amp; II)</t>
  </si>
  <si>
    <t xml:space="preserve"> Carried over  balance amt. of penalty in r/o lost Data packets </t>
  </si>
  <si>
    <t xml:space="preserve">  Reg-wise carried over balance  Amt. on a/c of Reconciliation  during  the period from Apr'13 - 14th Aug'14 &amp; adjusted over payment  </t>
  </si>
  <si>
    <t>Total recoveries (9+10)</t>
  </si>
  <si>
    <t>Net Payble to Registrars</t>
  </si>
  <si>
    <t xml:space="preserve">Registrar ID </t>
  </si>
  <si>
    <t>Allahabad Bank</t>
  </si>
  <si>
    <t>Atalji Janasnehi Directorate, Government of Karnataka</t>
  </si>
  <si>
    <t>Bank of Baroda</t>
  </si>
  <si>
    <t>Bank Of India</t>
  </si>
  <si>
    <t>Bank of Maharashtra</t>
  </si>
  <si>
    <t>Canara Bank</t>
  </si>
  <si>
    <t>Central Bank of India</t>
  </si>
  <si>
    <t>Civil Supplies - A&amp;N Islands</t>
  </si>
  <si>
    <t>CSC e-Governance Services India Limited</t>
  </si>
  <si>
    <t>Daman &amp; Diu</t>
  </si>
  <si>
    <t>Delhi - Central DC</t>
  </si>
  <si>
    <t>Delhi - NE DC</t>
  </si>
  <si>
    <t>Delhi - North DC</t>
  </si>
  <si>
    <t>Delhi- West DC</t>
  </si>
  <si>
    <t>DENA BANK</t>
  </si>
  <si>
    <t>Department of Information Technology Govt of Jharkhand</t>
  </si>
  <si>
    <t>Dept of ITC Govt of Rajasthan</t>
  </si>
  <si>
    <t>FCR Govt of Haryana</t>
  </si>
  <si>
    <t>FCS Govt of Punjab</t>
  </si>
  <si>
    <t>Govt of Andhra Pradesh</t>
  </si>
  <si>
    <t>Govt of Goa</t>
  </si>
  <si>
    <t>Govt of Gujarat</t>
  </si>
  <si>
    <t>Govt of Himachal Pradesh</t>
  </si>
  <si>
    <t xml:space="preserve">Govt of Karnataka </t>
  </si>
  <si>
    <t>Govt of Kerala</t>
  </si>
  <si>
    <t>Govt of Madhya Pradesh</t>
  </si>
  <si>
    <t>Govt of Maharashtra</t>
  </si>
  <si>
    <t>Govt of Sikkim - Dept of Econo</t>
  </si>
  <si>
    <t xml:space="preserve"> RDD, Govt of Tripura</t>
  </si>
  <si>
    <t>IDBI Bank ltd</t>
  </si>
  <si>
    <t>IGNOU</t>
  </si>
  <si>
    <t>Indiapost</t>
  </si>
  <si>
    <t>Information Technology &amp; Communication Department</t>
  </si>
  <si>
    <t>Govt of Jharkhand</t>
  </si>
  <si>
    <t>National Institute of Electronics &amp; Information Technology</t>
  </si>
  <si>
    <t>NSDL e-Governance Infrastructure Limited</t>
  </si>
  <si>
    <t>Oriental Bank of Commerce</t>
  </si>
  <si>
    <t>Principal Revenue Commissioner, Dept of Revenue, Govtof MP</t>
  </si>
  <si>
    <t>Project Coordinator UID Project Madhya Pradesh</t>
  </si>
  <si>
    <t>Punjab and Sind Bank</t>
  </si>
  <si>
    <t>Punjab National Bank</t>
  </si>
  <si>
    <t>Rural Development Dept, Govt. of Bihar</t>
  </si>
  <si>
    <t>SBBJ</t>
  </si>
  <si>
    <t>State Bank of India</t>
  </si>
  <si>
    <t>State Bank of Patiala</t>
  </si>
  <si>
    <t>Union Bank</t>
  </si>
  <si>
    <t>UTI Infrastructure Technology &amp; Services Limited</t>
  </si>
  <si>
    <t>Grand Total</t>
  </si>
  <si>
    <t>Recovery made from current release</t>
  </si>
  <si>
    <t>Balance recoverable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</si>
</sst>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view="pageBreakPreview" topLeftCell="A38" zoomScale="60" workbookViewId="0">
      <selection sqref="A1:N51"/>
    </sheetView>
  </sheetViews>
  <sheetFormatPr defaultRowHeight="15"/>
  <cols>
    <col min="1" max="2" width="9.28515625" bestFit="1" customWidth="1"/>
    <col min="3" max="3" width="12.28515625" customWidth="1"/>
    <col min="4" max="5" width="9.28515625" bestFit="1" customWidth="1"/>
    <col min="6" max="6" width="13" bestFit="1" customWidth="1"/>
    <col min="7" max="8" width="14.85546875" bestFit="1" customWidth="1"/>
    <col min="9" max="9" width="13.42578125" bestFit="1" customWidth="1"/>
    <col min="10" max="10" width="27" customWidth="1"/>
    <col min="11" max="11" width="13.42578125" bestFit="1" customWidth="1"/>
    <col min="12" max="12" width="14.42578125" bestFit="1" customWidth="1"/>
    <col min="13" max="13" width="20.85546875" bestFit="1" customWidth="1"/>
    <col min="14" max="14" width="13" bestFit="1" customWidth="1"/>
  </cols>
  <sheetData>
    <row r="1" spans="1:14" ht="120">
      <c r="A1" s="1" t="s">
        <v>0</v>
      </c>
      <c r="B1" s="2"/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3" t="s">
        <v>60</v>
      </c>
      <c r="N1" s="3" t="s">
        <v>61</v>
      </c>
    </row>
    <row r="2" spans="1:14" ht="30">
      <c r="A2" s="1">
        <v>1</v>
      </c>
      <c r="B2" s="1" t="s">
        <v>11</v>
      </c>
      <c r="C2" s="1">
        <v>3</v>
      </c>
      <c r="D2" s="1">
        <v>4</v>
      </c>
      <c r="E2" s="1">
        <v>5</v>
      </c>
      <c r="F2" s="1">
        <v>6</v>
      </c>
      <c r="G2" s="1">
        <v>7</v>
      </c>
      <c r="H2" s="1">
        <v>8</v>
      </c>
      <c r="I2" s="1">
        <v>9</v>
      </c>
      <c r="J2" s="1">
        <v>10</v>
      </c>
      <c r="K2" s="1">
        <v>11</v>
      </c>
      <c r="L2" s="1">
        <v>12</v>
      </c>
      <c r="M2" s="3">
        <v>13</v>
      </c>
      <c r="N2" s="3">
        <v>14</v>
      </c>
    </row>
    <row r="3" spans="1:14" ht="30">
      <c r="A3" s="2">
        <v>1</v>
      </c>
      <c r="B3" s="1">
        <v>2</v>
      </c>
      <c r="C3" s="2" t="s">
        <v>12</v>
      </c>
      <c r="D3" s="2"/>
      <c r="E3" s="2">
        <v>0</v>
      </c>
      <c r="F3" s="2">
        <v>285803</v>
      </c>
      <c r="G3" s="2">
        <v>11432120</v>
      </c>
      <c r="H3" s="2">
        <v>11432120</v>
      </c>
      <c r="I3" s="2">
        <v>0</v>
      </c>
      <c r="J3" s="2">
        <v>0</v>
      </c>
      <c r="K3" s="2">
        <f>SUM(I3+J3)</f>
        <v>0</v>
      </c>
      <c r="L3" s="2">
        <f>SUM(H3-K3)</f>
        <v>11432120</v>
      </c>
      <c r="M3" s="4">
        <f>H3-L3</f>
        <v>0</v>
      </c>
      <c r="N3" s="4">
        <f>K3-M3</f>
        <v>0</v>
      </c>
    </row>
    <row r="4" spans="1:14" ht="75">
      <c r="A4" s="2">
        <v>2</v>
      </c>
      <c r="B4" s="2">
        <v>615</v>
      </c>
      <c r="C4" s="2" t="s">
        <v>13</v>
      </c>
      <c r="D4" s="2"/>
      <c r="E4" s="2">
        <v>0</v>
      </c>
      <c r="F4" s="2">
        <v>203669</v>
      </c>
      <c r="G4" s="2">
        <v>8146760</v>
      </c>
      <c r="H4" s="2">
        <v>8146760</v>
      </c>
      <c r="I4" s="2">
        <v>0</v>
      </c>
      <c r="J4" s="2">
        <v>0</v>
      </c>
      <c r="K4" s="2">
        <f t="shared" ref="K4:K49" si="0">SUM(I4+J4)</f>
        <v>0</v>
      </c>
      <c r="L4" s="2">
        <f t="shared" ref="L4:L49" si="1">SUM(H4-K4)</f>
        <v>8146760</v>
      </c>
      <c r="M4" s="4">
        <f t="shared" ref="M4:M49" si="2">H4-L4</f>
        <v>0</v>
      </c>
      <c r="N4" s="4">
        <f t="shared" ref="N4:N49" si="3">K4-M4</f>
        <v>0</v>
      </c>
    </row>
    <row r="5" spans="1:14" ht="30">
      <c r="A5" s="2">
        <v>3</v>
      </c>
      <c r="B5" s="2">
        <v>821</v>
      </c>
      <c r="C5" s="2" t="s">
        <v>14</v>
      </c>
      <c r="D5" s="2"/>
      <c r="E5" s="2">
        <v>0</v>
      </c>
      <c r="F5" s="2">
        <v>1458</v>
      </c>
      <c r="G5" s="2">
        <v>58320</v>
      </c>
      <c r="H5" s="2">
        <v>58320</v>
      </c>
      <c r="I5" s="2">
        <v>0</v>
      </c>
      <c r="J5" s="2">
        <v>0</v>
      </c>
      <c r="K5" s="2">
        <f t="shared" si="0"/>
        <v>0</v>
      </c>
      <c r="L5" s="2">
        <f t="shared" si="1"/>
        <v>58320</v>
      </c>
      <c r="M5" s="4">
        <f t="shared" si="2"/>
        <v>0</v>
      </c>
      <c r="N5" s="4">
        <f t="shared" si="3"/>
        <v>0</v>
      </c>
    </row>
    <row r="6" spans="1:14" ht="30">
      <c r="A6" s="2">
        <v>4</v>
      </c>
      <c r="B6" s="2">
        <v>601</v>
      </c>
      <c r="C6" s="2" t="s">
        <v>15</v>
      </c>
      <c r="D6" s="2"/>
      <c r="E6" s="2">
        <v>0</v>
      </c>
      <c r="F6" s="2">
        <v>329662</v>
      </c>
      <c r="G6" s="2">
        <v>13186480</v>
      </c>
      <c r="H6" s="2">
        <v>13186480</v>
      </c>
      <c r="I6" s="2">
        <v>1307220</v>
      </c>
      <c r="J6" s="2">
        <v>0</v>
      </c>
      <c r="K6" s="2">
        <v>1307220</v>
      </c>
      <c r="L6" s="2">
        <f t="shared" si="1"/>
        <v>11879260</v>
      </c>
      <c r="M6" s="4">
        <f t="shared" si="2"/>
        <v>1307220</v>
      </c>
      <c r="N6" s="4">
        <f t="shared" si="3"/>
        <v>0</v>
      </c>
    </row>
    <row r="7" spans="1:14" ht="30">
      <c r="A7" s="2">
        <v>5</v>
      </c>
      <c r="B7" s="2">
        <v>602</v>
      </c>
      <c r="C7" s="2" t="s">
        <v>16</v>
      </c>
      <c r="D7" s="2"/>
      <c r="E7" s="2">
        <v>0</v>
      </c>
      <c r="F7" s="2">
        <v>35562</v>
      </c>
      <c r="G7" s="2">
        <v>1422480</v>
      </c>
      <c r="H7" s="2">
        <v>1422480</v>
      </c>
      <c r="I7" s="2">
        <v>0</v>
      </c>
      <c r="J7" s="2">
        <v>0</v>
      </c>
      <c r="K7" s="2">
        <f t="shared" si="0"/>
        <v>0</v>
      </c>
      <c r="L7" s="2">
        <f t="shared" si="1"/>
        <v>1422480</v>
      </c>
      <c r="M7" s="4">
        <f t="shared" si="2"/>
        <v>0</v>
      </c>
      <c r="N7" s="4">
        <f t="shared" si="3"/>
        <v>0</v>
      </c>
    </row>
    <row r="8" spans="1:14">
      <c r="A8" s="2">
        <v>6</v>
      </c>
      <c r="B8" s="2">
        <v>616</v>
      </c>
      <c r="C8" s="2" t="s">
        <v>17</v>
      </c>
      <c r="D8" s="2"/>
      <c r="E8" s="2">
        <v>0</v>
      </c>
      <c r="F8" s="2">
        <v>405413</v>
      </c>
      <c r="G8" s="2">
        <v>16216520</v>
      </c>
      <c r="H8" s="2">
        <v>16216520</v>
      </c>
      <c r="I8" s="2">
        <v>0</v>
      </c>
      <c r="J8" s="2">
        <v>0</v>
      </c>
      <c r="K8" s="2">
        <f t="shared" si="0"/>
        <v>0</v>
      </c>
      <c r="L8" s="2">
        <f t="shared" si="1"/>
        <v>16216520</v>
      </c>
      <c r="M8" s="4">
        <f t="shared" si="2"/>
        <v>0</v>
      </c>
      <c r="N8" s="4">
        <f t="shared" si="3"/>
        <v>0</v>
      </c>
    </row>
    <row r="9" spans="1:14" ht="30">
      <c r="A9" s="2">
        <v>7</v>
      </c>
      <c r="B9" s="2">
        <v>611</v>
      </c>
      <c r="C9" s="2" t="s">
        <v>18</v>
      </c>
      <c r="D9" s="2"/>
      <c r="E9" s="2">
        <v>0</v>
      </c>
      <c r="F9" s="2">
        <v>7</v>
      </c>
      <c r="G9" s="2">
        <v>280</v>
      </c>
      <c r="H9" s="2">
        <v>280</v>
      </c>
      <c r="I9" s="2">
        <v>2557300</v>
      </c>
      <c r="J9" s="2">
        <v>0</v>
      </c>
      <c r="K9" s="2">
        <f t="shared" si="0"/>
        <v>2557300</v>
      </c>
      <c r="L9" s="2">
        <v>0</v>
      </c>
      <c r="M9" s="4">
        <f t="shared" si="2"/>
        <v>280</v>
      </c>
      <c r="N9" s="4">
        <f t="shared" si="3"/>
        <v>2557020</v>
      </c>
    </row>
    <row r="10" spans="1:14" ht="45">
      <c r="A10" s="2">
        <v>8</v>
      </c>
      <c r="B10" s="2">
        <v>603</v>
      </c>
      <c r="C10" s="2" t="s">
        <v>19</v>
      </c>
      <c r="D10" s="2"/>
      <c r="E10" s="2">
        <v>0</v>
      </c>
      <c r="F10" s="2">
        <v>29529</v>
      </c>
      <c r="G10" s="2">
        <v>1181160</v>
      </c>
      <c r="H10" s="2">
        <v>1181160</v>
      </c>
      <c r="I10" s="2">
        <v>0</v>
      </c>
      <c r="J10" s="2">
        <v>0</v>
      </c>
      <c r="K10" s="2">
        <f t="shared" si="0"/>
        <v>0</v>
      </c>
      <c r="L10" s="2">
        <f t="shared" si="1"/>
        <v>1181160</v>
      </c>
      <c r="M10" s="4">
        <f t="shared" si="2"/>
        <v>0</v>
      </c>
      <c r="N10" s="4">
        <f t="shared" si="3"/>
        <v>0</v>
      </c>
    </row>
    <row r="11" spans="1:14" ht="75">
      <c r="A11" s="2">
        <v>9</v>
      </c>
      <c r="B11" s="2">
        <v>135</v>
      </c>
      <c r="C11" s="2" t="s">
        <v>20</v>
      </c>
      <c r="D11" s="2"/>
      <c r="E11" s="2">
        <v>0</v>
      </c>
      <c r="F11" s="2">
        <v>5612492</v>
      </c>
      <c r="G11" s="2">
        <v>224499680</v>
      </c>
      <c r="H11" s="2">
        <v>224499680</v>
      </c>
      <c r="I11" s="2">
        <v>142580</v>
      </c>
      <c r="J11" s="2">
        <v>0</v>
      </c>
      <c r="K11" s="2">
        <f t="shared" si="0"/>
        <v>142580</v>
      </c>
      <c r="L11" s="2">
        <f t="shared" si="1"/>
        <v>224357100</v>
      </c>
      <c r="M11" s="4">
        <f t="shared" si="2"/>
        <v>142580</v>
      </c>
      <c r="N11" s="4">
        <f t="shared" si="3"/>
        <v>0</v>
      </c>
    </row>
    <row r="12" spans="1:14" ht="30">
      <c r="A12" s="2">
        <v>10</v>
      </c>
      <c r="B12" s="2">
        <v>206</v>
      </c>
      <c r="C12" s="2" t="s">
        <v>21</v>
      </c>
      <c r="D12" s="2"/>
      <c r="E12" s="2">
        <v>0</v>
      </c>
      <c r="F12" s="2">
        <v>0</v>
      </c>
      <c r="G12" s="2">
        <v>0</v>
      </c>
      <c r="H12" s="2">
        <v>0</v>
      </c>
      <c r="I12" s="2">
        <v>411640</v>
      </c>
      <c r="J12" s="2">
        <v>32975</v>
      </c>
      <c r="K12" s="2">
        <f t="shared" si="0"/>
        <v>444615</v>
      </c>
      <c r="L12" s="2">
        <v>0</v>
      </c>
      <c r="M12" s="4">
        <f t="shared" si="2"/>
        <v>0</v>
      </c>
      <c r="N12" s="4">
        <f t="shared" si="3"/>
        <v>444615</v>
      </c>
    </row>
    <row r="13" spans="1:14" ht="30">
      <c r="A13" s="2">
        <v>11</v>
      </c>
      <c r="B13" s="2">
        <v>125</v>
      </c>
      <c r="C13" s="2" t="s">
        <v>22</v>
      </c>
      <c r="D13" s="2"/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1162</v>
      </c>
      <c r="K13" s="2">
        <f t="shared" si="0"/>
        <v>1162</v>
      </c>
      <c r="L13" s="2">
        <v>0</v>
      </c>
      <c r="M13" s="4">
        <f t="shared" si="2"/>
        <v>0</v>
      </c>
      <c r="N13" s="4">
        <f t="shared" si="3"/>
        <v>1162</v>
      </c>
    </row>
    <row r="14" spans="1:14" ht="30">
      <c r="A14" s="2">
        <v>12</v>
      </c>
      <c r="B14" s="2">
        <v>808</v>
      </c>
      <c r="C14" s="2" t="s">
        <v>23</v>
      </c>
      <c r="D14" s="2"/>
      <c r="E14" s="2">
        <v>0</v>
      </c>
      <c r="F14" s="2">
        <v>1</v>
      </c>
      <c r="G14" s="2">
        <v>40</v>
      </c>
      <c r="H14" s="2">
        <v>40</v>
      </c>
      <c r="I14" s="2">
        <v>0</v>
      </c>
      <c r="J14" s="2">
        <v>42147</v>
      </c>
      <c r="K14" s="2">
        <f t="shared" si="0"/>
        <v>42147</v>
      </c>
      <c r="L14" s="2">
        <v>0</v>
      </c>
      <c r="M14" s="4">
        <f t="shared" si="2"/>
        <v>40</v>
      </c>
      <c r="N14" s="4">
        <f t="shared" si="3"/>
        <v>42107</v>
      </c>
    </row>
    <row r="15" spans="1:14" ht="30">
      <c r="A15" s="2">
        <v>13</v>
      </c>
      <c r="B15" s="2">
        <v>812</v>
      </c>
      <c r="C15" s="2" t="s">
        <v>24</v>
      </c>
      <c r="D15" s="2"/>
      <c r="E15" s="2">
        <v>0</v>
      </c>
      <c r="F15" s="2">
        <v>2</v>
      </c>
      <c r="G15" s="2">
        <v>80</v>
      </c>
      <c r="H15" s="2">
        <v>80</v>
      </c>
      <c r="I15" s="2">
        <v>0</v>
      </c>
      <c r="J15" s="2">
        <v>0</v>
      </c>
      <c r="K15" s="2">
        <f t="shared" si="0"/>
        <v>0</v>
      </c>
      <c r="L15" s="2">
        <f t="shared" si="1"/>
        <v>80</v>
      </c>
      <c r="M15" s="4">
        <f t="shared" si="2"/>
        <v>0</v>
      </c>
      <c r="N15" s="4">
        <f t="shared" si="3"/>
        <v>0</v>
      </c>
    </row>
    <row r="16" spans="1:14" ht="30">
      <c r="A16" s="2">
        <v>14</v>
      </c>
      <c r="B16" s="2">
        <v>807</v>
      </c>
      <c r="C16" s="2" t="s">
        <v>25</v>
      </c>
      <c r="D16" s="2"/>
      <c r="E16" s="2">
        <v>0</v>
      </c>
      <c r="F16" s="2">
        <v>2</v>
      </c>
      <c r="G16" s="2">
        <v>80</v>
      </c>
      <c r="H16" s="2">
        <v>80</v>
      </c>
      <c r="I16" s="2">
        <v>0</v>
      </c>
      <c r="J16" s="2">
        <v>0</v>
      </c>
      <c r="K16" s="2">
        <f t="shared" si="0"/>
        <v>0</v>
      </c>
      <c r="L16" s="2">
        <f t="shared" si="1"/>
        <v>80</v>
      </c>
      <c r="M16" s="4">
        <f t="shared" si="2"/>
        <v>0</v>
      </c>
      <c r="N16" s="4">
        <f t="shared" si="3"/>
        <v>0</v>
      </c>
    </row>
    <row r="17" spans="1:14">
      <c r="A17" s="2">
        <v>15</v>
      </c>
      <c r="B17" s="2">
        <v>811</v>
      </c>
      <c r="C17" s="2" t="s">
        <v>26</v>
      </c>
      <c r="D17" s="2"/>
      <c r="E17" s="2">
        <v>0</v>
      </c>
      <c r="F17" s="2">
        <v>1959860</v>
      </c>
      <c r="G17" s="2">
        <v>78394400</v>
      </c>
      <c r="H17" s="2">
        <v>78394400</v>
      </c>
      <c r="I17" s="2">
        <v>0</v>
      </c>
      <c r="J17" s="2">
        <v>0</v>
      </c>
      <c r="K17" s="2">
        <f t="shared" si="0"/>
        <v>0</v>
      </c>
      <c r="L17" s="2">
        <f t="shared" si="1"/>
        <v>78394400</v>
      </c>
      <c r="M17" s="4">
        <f t="shared" si="2"/>
        <v>0</v>
      </c>
      <c r="N17" s="4">
        <f t="shared" si="3"/>
        <v>0</v>
      </c>
    </row>
    <row r="18" spans="1:14" ht="90">
      <c r="A18" s="2">
        <v>16</v>
      </c>
      <c r="B18" s="2">
        <v>618</v>
      </c>
      <c r="C18" s="2" t="s">
        <v>27</v>
      </c>
      <c r="D18" s="2"/>
      <c r="E18" s="2">
        <v>0</v>
      </c>
      <c r="F18" s="2">
        <v>4</v>
      </c>
      <c r="G18" s="2">
        <v>160</v>
      </c>
      <c r="H18" s="2">
        <v>160</v>
      </c>
      <c r="I18" s="2">
        <v>366550</v>
      </c>
      <c r="J18" s="2">
        <v>0</v>
      </c>
      <c r="K18" s="2">
        <f t="shared" si="0"/>
        <v>366550</v>
      </c>
      <c r="L18" s="2">
        <v>0</v>
      </c>
      <c r="M18" s="4">
        <f t="shared" si="2"/>
        <v>160</v>
      </c>
      <c r="N18" s="4">
        <f t="shared" si="3"/>
        <v>366390</v>
      </c>
    </row>
    <row r="19" spans="1:14" ht="45">
      <c r="A19" s="2">
        <v>17</v>
      </c>
      <c r="B19" s="2">
        <v>815</v>
      </c>
      <c r="C19" s="2" t="s">
        <v>28</v>
      </c>
      <c r="D19" s="2"/>
      <c r="E19" s="2">
        <v>0</v>
      </c>
      <c r="F19" s="2">
        <v>233798</v>
      </c>
      <c r="G19" s="2">
        <v>9351920</v>
      </c>
      <c r="H19" s="2">
        <v>9351920</v>
      </c>
      <c r="I19" s="2">
        <v>0</v>
      </c>
      <c r="J19" s="2">
        <v>0</v>
      </c>
      <c r="K19" s="2">
        <f t="shared" si="0"/>
        <v>0</v>
      </c>
      <c r="L19" s="2">
        <f t="shared" si="1"/>
        <v>9351920</v>
      </c>
      <c r="M19" s="4">
        <f t="shared" si="2"/>
        <v>0</v>
      </c>
      <c r="N19" s="4">
        <f t="shared" si="3"/>
        <v>0</v>
      </c>
    </row>
    <row r="20" spans="1:14" ht="30">
      <c r="A20" s="2">
        <v>18</v>
      </c>
      <c r="B20" s="2">
        <v>108</v>
      </c>
      <c r="C20" s="2" t="s">
        <v>29</v>
      </c>
      <c r="D20" s="2"/>
      <c r="E20" s="2">
        <v>0</v>
      </c>
      <c r="F20" s="2">
        <v>188978</v>
      </c>
      <c r="G20" s="2">
        <v>7559120</v>
      </c>
      <c r="H20" s="2">
        <v>7559120</v>
      </c>
      <c r="I20" s="2">
        <v>0</v>
      </c>
      <c r="J20" s="2">
        <v>0</v>
      </c>
      <c r="K20" s="2">
        <f t="shared" si="0"/>
        <v>0</v>
      </c>
      <c r="L20" s="2">
        <f t="shared" si="1"/>
        <v>7559120</v>
      </c>
      <c r="M20" s="4">
        <f t="shared" si="2"/>
        <v>0</v>
      </c>
      <c r="N20" s="4">
        <f t="shared" si="3"/>
        <v>0</v>
      </c>
    </row>
    <row r="21" spans="1:14" ht="30">
      <c r="A21" s="2">
        <v>19</v>
      </c>
      <c r="B21" s="2">
        <v>106</v>
      </c>
      <c r="C21" s="2" t="s">
        <v>30</v>
      </c>
      <c r="D21" s="2">
        <v>2</v>
      </c>
      <c r="E21" s="2">
        <v>100</v>
      </c>
      <c r="F21" s="2">
        <v>50811</v>
      </c>
      <c r="G21" s="2">
        <v>2032440</v>
      </c>
      <c r="H21" s="2">
        <v>2032540</v>
      </c>
      <c r="I21" s="2">
        <v>0</v>
      </c>
      <c r="J21" s="2">
        <v>0</v>
      </c>
      <c r="K21" s="2">
        <f t="shared" si="0"/>
        <v>0</v>
      </c>
      <c r="L21" s="2">
        <f t="shared" si="1"/>
        <v>2032540</v>
      </c>
      <c r="M21" s="4">
        <f t="shared" si="2"/>
        <v>0</v>
      </c>
      <c r="N21" s="4">
        <f t="shared" si="3"/>
        <v>0</v>
      </c>
    </row>
    <row r="22" spans="1:14" ht="45">
      <c r="A22" s="2">
        <v>20</v>
      </c>
      <c r="B22" s="2">
        <v>103</v>
      </c>
      <c r="C22" s="2" t="s">
        <v>31</v>
      </c>
      <c r="D22" s="2">
        <v>2</v>
      </c>
      <c r="E22" s="2">
        <v>100</v>
      </c>
      <c r="F22" s="2">
        <v>37</v>
      </c>
      <c r="G22" s="2">
        <v>1480</v>
      </c>
      <c r="H22" s="2">
        <v>1580</v>
      </c>
      <c r="I22" s="2">
        <v>4120510</v>
      </c>
      <c r="J22" s="2">
        <v>0</v>
      </c>
      <c r="K22" s="2">
        <f t="shared" si="0"/>
        <v>4120510</v>
      </c>
      <c r="L22" s="2">
        <v>0</v>
      </c>
      <c r="M22" s="4">
        <f t="shared" si="2"/>
        <v>1580</v>
      </c>
      <c r="N22" s="4">
        <f t="shared" si="3"/>
        <v>4118930</v>
      </c>
    </row>
    <row r="23" spans="1:14">
      <c r="A23" s="2">
        <v>21</v>
      </c>
      <c r="B23" s="2">
        <v>128</v>
      </c>
      <c r="C23" s="2" t="s">
        <v>32</v>
      </c>
      <c r="D23" s="2"/>
      <c r="E23" s="2"/>
      <c r="F23" s="2"/>
      <c r="G23" s="2"/>
      <c r="H23" s="2">
        <v>0</v>
      </c>
      <c r="I23" s="2"/>
      <c r="J23" s="2">
        <v>10370</v>
      </c>
      <c r="K23" s="2">
        <f t="shared" si="0"/>
        <v>10370</v>
      </c>
      <c r="L23" s="2">
        <v>0</v>
      </c>
      <c r="M23" s="4">
        <f t="shared" si="2"/>
        <v>0</v>
      </c>
      <c r="N23" s="4">
        <f t="shared" si="3"/>
        <v>10370</v>
      </c>
    </row>
    <row r="24" spans="1:14" ht="30">
      <c r="A24" s="2">
        <v>22</v>
      </c>
      <c r="B24" s="2">
        <v>130</v>
      </c>
      <c r="C24" s="2" t="s">
        <v>33</v>
      </c>
      <c r="D24" s="2"/>
      <c r="E24" s="2">
        <v>0</v>
      </c>
      <c r="F24" s="2">
        <v>204401</v>
      </c>
      <c r="G24" s="2">
        <v>8176040</v>
      </c>
      <c r="H24" s="2">
        <v>8176040</v>
      </c>
      <c r="I24" s="2">
        <v>0</v>
      </c>
      <c r="J24" s="2">
        <v>0</v>
      </c>
      <c r="K24" s="2">
        <f t="shared" si="0"/>
        <v>0</v>
      </c>
      <c r="L24" s="2">
        <f t="shared" si="1"/>
        <v>8176040</v>
      </c>
      <c r="M24" s="4">
        <f t="shared" si="2"/>
        <v>0</v>
      </c>
      <c r="N24" s="4">
        <f t="shared" si="3"/>
        <v>0</v>
      </c>
    </row>
    <row r="25" spans="1:14" ht="45">
      <c r="A25" s="2">
        <v>23</v>
      </c>
      <c r="B25" s="2">
        <v>124</v>
      </c>
      <c r="C25" s="2" t="s">
        <v>34</v>
      </c>
      <c r="D25" s="2">
        <v>1</v>
      </c>
      <c r="E25" s="2">
        <v>50</v>
      </c>
      <c r="F25" s="2">
        <v>2599</v>
      </c>
      <c r="G25" s="2">
        <v>103960</v>
      </c>
      <c r="H25" s="2">
        <v>104010</v>
      </c>
      <c r="I25" s="2">
        <v>0</v>
      </c>
      <c r="J25" s="2">
        <v>0</v>
      </c>
      <c r="K25" s="2">
        <f t="shared" si="0"/>
        <v>0</v>
      </c>
      <c r="L25" s="2">
        <f t="shared" si="1"/>
        <v>104010</v>
      </c>
      <c r="M25" s="4">
        <f t="shared" si="2"/>
        <v>0</v>
      </c>
      <c r="N25" s="4">
        <f t="shared" si="3"/>
        <v>0</v>
      </c>
    </row>
    <row r="26" spans="1:14" ht="30">
      <c r="A26" s="2">
        <v>24</v>
      </c>
      <c r="B26" s="2">
        <v>102</v>
      </c>
      <c r="C26" s="2" t="s">
        <v>35</v>
      </c>
      <c r="D26" s="2"/>
      <c r="E26" s="2">
        <v>0</v>
      </c>
      <c r="F26" s="2">
        <v>54215</v>
      </c>
      <c r="G26" s="2">
        <v>2168600</v>
      </c>
      <c r="H26" s="2">
        <v>2168600</v>
      </c>
      <c r="I26" s="2">
        <v>0</v>
      </c>
      <c r="J26" s="2">
        <v>7141200</v>
      </c>
      <c r="K26" s="2">
        <f t="shared" si="0"/>
        <v>7141200</v>
      </c>
      <c r="L26" s="2">
        <v>0</v>
      </c>
      <c r="M26" s="4">
        <f t="shared" si="2"/>
        <v>2168600</v>
      </c>
      <c r="N26" s="4">
        <f t="shared" si="3"/>
        <v>4972600</v>
      </c>
    </row>
    <row r="27" spans="1:14" ht="30">
      <c r="A27" s="2">
        <v>25</v>
      </c>
      <c r="B27" s="2">
        <v>129</v>
      </c>
      <c r="C27" s="2" t="s">
        <v>36</v>
      </c>
      <c r="D27" s="2"/>
      <c r="E27" s="2">
        <v>0</v>
      </c>
      <c r="F27" s="2">
        <v>142587</v>
      </c>
      <c r="G27" s="2">
        <v>5703480</v>
      </c>
      <c r="H27" s="2">
        <v>5703480</v>
      </c>
      <c r="I27" s="2">
        <v>0</v>
      </c>
      <c r="J27" s="2">
        <v>0</v>
      </c>
      <c r="K27" s="2">
        <f t="shared" si="0"/>
        <v>0</v>
      </c>
      <c r="L27" s="2">
        <f t="shared" si="1"/>
        <v>5703480</v>
      </c>
      <c r="M27" s="4">
        <f t="shared" si="2"/>
        <v>0</v>
      </c>
      <c r="N27" s="4">
        <f t="shared" si="3"/>
        <v>0</v>
      </c>
    </row>
    <row r="28" spans="1:14" ht="45">
      <c r="A28" s="2">
        <v>26</v>
      </c>
      <c r="B28" s="2">
        <v>132</v>
      </c>
      <c r="C28" s="2" t="s">
        <v>37</v>
      </c>
      <c r="D28" s="2">
        <v>1</v>
      </c>
      <c r="E28" s="2">
        <v>50</v>
      </c>
      <c r="F28" s="2"/>
      <c r="G28" s="2">
        <v>0</v>
      </c>
      <c r="H28" s="2">
        <v>50</v>
      </c>
      <c r="I28" s="2">
        <v>0</v>
      </c>
      <c r="J28" s="2">
        <v>0</v>
      </c>
      <c r="K28" s="2">
        <f t="shared" si="0"/>
        <v>0</v>
      </c>
      <c r="L28" s="2">
        <f t="shared" si="1"/>
        <v>50</v>
      </c>
      <c r="M28" s="4">
        <f t="shared" si="2"/>
        <v>0</v>
      </c>
      <c r="N28" s="4">
        <f t="shared" si="3"/>
        <v>0</v>
      </c>
    </row>
    <row r="29" spans="1:14" ht="30">
      <c r="A29" s="2">
        <v>27</v>
      </c>
      <c r="B29" s="2">
        <v>123</v>
      </c>
      <c r="C29" s="2" t="s">
        <v>38</v>
      </c>
      <c r="D29" s="2">
        <v>4</v>
      </c>
      <c r="E29" s="2">
        <v>200</v>
      </c>
      <c r="F29" s="2">
        <v>37156</v>
      </c>
      <c r="G29" s="2">
        <v>1486240</v>
      </c>
      <c r="H29" s="2">
        <v>1486440</v>
      </c>
      <c r="I29" s="2">
        <v>10802660</v>
      </c>
      <c r="J29" s="2">
        <v>0</v>
      </c>
      <c r="K29" s="2">
        <f t="shared" si="0"/>
        <v>10802660</v>
      </c>
      <c r="L29" s="2">
        <v>0</v>
      </c>
      <c r="M29" s="4">
        <f t="shared" si="2"/>
        <v>1486440</v>
      </c>
      <c r="N29" s="4">
        <f t="shared" si="3"/>
        <v>9316220</v>
      </c>
    </row>
    <row r="30" spans="1:14" ht="60">
      <c r="A30" s="2">
        <v>28</v>
      </c>
      <c r="B30" s="2">
        <v>127</v>
      </c>
      <c r="C30" s="2" t="s">
        <v>39</v>
      </c>
      <c r="D30" s="2"/>
      <c r="E30" s="2">
        <v>0</v>
      </c>
      <c r="F30" s="2">
        <v>1553</v>
      </c>
      <c r="G30" s="2">
        <v>62120</v>
      </c>
      <c r="H30" s="2">
        <v>62120</v>
      </c>
      <c r="I30" s="2">
        <v>0</v>
      </c>
      <c r="J30" s="2">
        <v>0</v>
      </c>
      <c r="K30" s="2">
        <f t="shared" si="0"/>
        <v>0</v>
      </c>
      <c r="L30" s="2">
        <f t="shared" si="1"/>
        <v>62120</v>
      </c>
      <c r="M30" s="4">
        <f t="shared" si="2"/>
        <v>0</v>
      </c>
      <c r="N30" s="4">
        <f t="shared" si="3"/>
        <v>0</v>
      </c>
    </row>
    <row r="31" spans="1:14" ht="30">
      <c r="A31" s="2">
        <v>29</v>
      </c>
      <c r="B31" s="2">
        <v>111</v>
      </c>
      <c r="C31" s="2" t="s">
        <v>40</v>
      </c>
      <c r="D31" s="2"/>
      <c r="E31" s="2"/>
      <c r="F31" s="2"/>
      <c r="G31" s="2"/>
      <c r="H31" s="2">
        <v>0</v>
      </c>
      <c r="I31" s="2"/>
      <c r="J31" s="2">
        <v>200</v>
      </c>
      <c r="K31" s="2">
        <f t="shared" si="0"/>
        <v>200</v>
      </c>
      <c r="L31" s="2">
        <v>0</v>
      </c>
      <c r="M31" s="4">
        <f t="shared" si="2"/>
        <v>0</v>
      </c>
      <c r="N31" s="4">
        <f t="shared" si="3"/>
        <v>200</v>
      </c>
    </row>
    <row r="32" spans="1:14">
      <c r="A32" s="2">
        <v>30</v>
      </c>
      <c r="B32" s="2">
        <v>116</v>
      </c>
      <c r="C32" s="2" t="s">
        <v>41</v>
      </c>
      <c r="D32" s="2"/>
      <c r="E32" s="2">
        <v>0</v>
      </c>
      <c r="F32" s="2">
        <v>84757</v>
      </c>
      <c r="G32" s="2">
        <v>3390280</v>
      </c>
      <c r="H32" s="2">
        <v>3390280</v>
      </c>
      <c r="I32" s="2">
        <v>1407770</v>
      </c>
      <c r="J32" s="2">
        <v>0</v>
      </c>
      <c r="K32" s="2">
        <f t="shared" si="0"/>
        <v>1407770</v>
      </c>
      <c r="L32" s="2">
        <f t="shared" si="1"/>
        <v>1982510</v>
      </c>
      <c r="M32" s="4">
        <f t="shared" si="2"/>
        <v>1407770</v>
      </c>
      <c r="N32" s="4">
        <f t="shared" si="3"/>
        <v>0</v>
      </c>
    </row>
    <row r="33" spans="1:14">
      <c r="A33" s="2">
        <v>31</v>
      </c>
      <c r="B33" s="2">
        <v>624</v>
      </c>
      <c r="C33" s="2" t="s">
        <v>42</v>
      </c>
      <c r="D33" s="2"/>
      <c r="E33" s="2"/>
      <c r="F33" s="2"/>
      <c r="G33" s="2"/>
      <c r="H33" s="2">
        <v>0</v>
      </c>
      <c r="I33" s="2"/>
      <c r="J33" s="2">
        <v>840</v>
      </c>
      <c r="K33" s="2">
        <f t="shared" si="0"/>
        <v>840</v>
      </c>
      <c r="L33" s="2">
        <v>0</v>
      </c>
      <c r="M33" s="4">
        <f t="shared" si="2"/>
        <v>0</v>
      </c>
      <c r="N33" s="4">
        <f t="shared" si="3"/>
        <v>840</v>
      </c>
    </row>
    <row r="34" spans="1:14">
      <c r="A34" s="2">
        <v>32</v>
      </c>
      <c r="B34" s="2">
        <v>802</v>
      </c>
      <c r="C34" s="2" t="s">
        <v>43</v>
      </c>
      <c r="D34" s="2">
        <v>1</v>
      </c>
      <c r="E34" s="2">
        <v>50</v>
      </c>
      <c r="F34" s="2">
        <v>13</v>
      </c>
      <c r="G34" s="2">
        <v>520</v>
      </c>
      <c r="H34" s="2">
        <v>570</v>
      </c>
      <c r="I34" s="2">
        <v>245920</v>
      </c>
      <c r="J34" s="2">
        <v>0</v>
      </c>
      <c r="K34" s="2">
        <f t="shared" si="0"/>
        <v>245920</v>
      </c>
      <c r="L34" s="2">
        <v>0</v>
      </c>
      <c r="M34" s="4">
        <f t="shared" si="2"/>
        <v>570</v>
      </c>
      <c r="N34" s="4">
        <f t="shared" si="3"/>
        <v>245350</v>
      </c>
    </row>
    <row r="35" spans="1:14" ht="90">
      <c r="A35" s="2">
        <v>33</v>
      </c>
      <c r="B35" s="2">
        <v>804</v>
      </c>
      <c r="C35" s="2" t="s">
        <v>44</v>
      </c>
      <c r="D35" s="2"/>
      <c r="E35" s="2">
        <v>0</v>
      </c>
      <c r="F35" s="2">
        <v>126340</v>
      </c>
      <c r="G35" s="2">
        <v>5053600</v>
      </c>
      <c r="H35" s="2">
        <v>5053600</v>
      </c>
      <c r="I35" s="2">
        <v>4327520</v>
      </c>
      <c r="J35" s="2">
        <v>0</v>
      </c>
      <c r="K35" s="2">
        <f t="shared" si="0"/>
        <v>4327520</v>
      </c>
      <c r="L35" s="2">
        <f t="shared" si="1"/>
        <v>726080</v>
      </c>
      <c r="M35" s="4">
        <f t="shared" si="2"/>
        <v>4327520</v>
      </c>
      <c r="N35" s="4">
        <f t="shared" si="3"/>
        <v>0</v>
      </c>
    </row>
    <row r="36" spans="1:14" ht="30">
      <c r="A36" s="2">
        <v>34</v>
      </c>
      <c r="B36" s="2">
        <v>816</v>
      </c>
      <c r="C36" s="2" t="s">
        <v>45</v>
      </c>
      <c r="D36" s="2"/>
      <c r="E36" s="2">
        <v>0</v>
      </c>
      <c r="F36" s="2">
        <v>6</v>
      </c>
      <c r="G36" s="2">
        <v>240</v>
      </c>
      <c r="H36" s="2">
        <v>240</v>
      </c>
      <c r="I36" s="2">
        <v>10247150</v>
      </c>
      <c r="J36" s="2">
        <v>116587</v>
      </c>
      <c r="K36" s="2">
        <f t="shared" si="0"/>
        <v>10363737</v>
      </c>
      <c r="L36" s="2">
        <v>0</v>
      </c>
      <c r="M36" s="4">
        <f t="shared" si="2"/>
        <v>240</v>
      </c>
      <c r="N36" s="4">
        <f t="shared" si="3"/>
        <v>10363497</v>
      </c>
    </row>
    <row r="37" spans="1:14" ht="90">
      <c r="A37" s="2">
        <v>35</v>
      </c>
      <c r="B37" s="2">
        <v>120</v>
      </c>
      <c r="C37" s="2" t="s">
        <v>46</v>
      </c>
      <c r="D37" s="2"/>
      <c r="E37" s="2">
        <v>0</v>
      </c>
      <c r="F37" s="2">
        <v>233</v>
      </c>
      <c r="G37" s="2">
        <v>9320</v>
      </c>
      <c r="H37" s="2">
        <v>9320</v>
      </c>
      <c r="I37" s="2">
        <v>0</v>
      </c>
      <c r="J37" s="2">
        <v>0</v>
      </c>
      <c r="K37" s="2">
        <f t="shared" si="0"/>
        <v>0</v>
      </c>
      <c r="L37" s="2">
        <f t="shared" si="1"/>
        <v>9320</v>
      </c>
      <c r="M37" s="4">
        <f t="shared" si="2"/>
        <v>0</v>
      </c>
      <c r="N37" s="4">
        <f t="shared" si="3"/>
        <v>0</v>
      </c>
    </row>
    <row r="38" spans="1:14" ht="60">
      <c r="A38" s="2">
        <v>36</v>
      </c>
      <c r="B38" s="2">
        <v>823</v>
      </c>
      <c r="C38" s="2" t="s">
        <v>47</v>
      </c>
      <c r="D38" s="2"/>
      <c r="E38" s="2">
        <v>0</v>
      </c>
      <c r="F38" s="2">
        <v>1163638</v>
      </c>
      <c r="G38" s="2">
        <v>46545520</v>
      </c>
      <c r="H38" s="2">
        <v>46545520</v>
      </c>
      <c r="I38" s="2">
        <v>542780</v>
      </c>
      <c r="J38" s="2">
        <v>0</v>
      </c>
      <c r="K38" s="2">
        <f t="shared" si="0"/>
        <v>542780</v>
      </c>
      <c r="L38" s="2">
        <f t="shared" si="1"/>
        <v>46002740</v>
      </c>
      <c r="M38" s="4">
        <f t="shared" si="2"/>
        <v>542780</v>
      </c>
      <c r="N38" s="4">
        <f t="shared" si="3"/>
        <v>0</v>
      </c>
    </row>
    <row r="39" spans="1:14" ht="45">
      <c r="A39" s="2">
        <v>37</v>
      </c>
      <c r="B39" s="2">
        <v>814</v>
      </c>
      <c r="C39" s="2" t="s">
        <v>48</v>
      </c>
      <c r="D39" s="2"/>
      <c r="E39" s="2">
        <v>0</v>
      </c>
      <c r="F39" s="2">
        <v>12</v>
      </c>
      <c r="G39" s="2">
        <v>480</v>
      </c>
      <c r="H39" s="2">
        <v>480</v>
      </c>
      <c r="I39" s="2">
        <v>593780</v>
      </c>
      <c r="J39" s="2">
        <v>0</v>
      </c>
      <c r="K39" s="2">
        <f t="shared" si="0"/>
        <v>593780</v>
      </c>
      <c r="L39" s="2">
        <v>0</v>
      </c>
      <c r="M39" s="4">
        <f t="shared" si="2"/>
        <v>480</v>
      </c>
      <c r="N39" s="4">
        <f t="shared" si="3"/>
        <v>593300</v>
      </c>
    </row>
    <row r="40" spans="1:14" ht="90">
      <c r="A40" s="2">
        <v>38</v>
      </c>
      <c r="B40" s="2">
        <v>606</v>
      </c>
      <c r="C40" s="2" t="s">
        <v>49</v>
      </c>
      <c r="D40" s="2"/>
      <c r="E40" s="2">
        <v>0</v>
      </c>
      <c r="F40" s="2">
        <v>5</v>
      </c>
      <c r="G40" s="2">
        <v>200</v>
      </c>
      <c r="H40" s="2">
        <v>200</v>
      </c>
      <c r="I40" s="2">
        <v>0</v>
      </c>
      <c r="J40" s="2">
        <v>0</v>
      </c>
      <c r="K40" s="2">
        <f t="shared" si="0"/>
        <v>0</v>
      </c>
      <c r="L40" s="2">
        <f t="shared" si="1"/>
        <v>200</v>
      </c>
      <c r="M40" s="4">
        <f t="shared" si="2"/>
        <v>0</v>
      </c>
      <c r="N40" s="4">
        <f t="shared" si="3"/>
        <v>0</v>
      </c>
    </row>
    <row r="41" spans="1:14" ht="75">
      <c r="A41" s="2">
        <v>39</v>
      </c>
      <c r="B41" s="2">
        <v>136</v>
      </c>
      <c r="C41" s="2" t="s">
        <v>50</v>
      </c>
      <c r="D41" s="2"/>
      <c r="E41" s="2">
        <v>0</v>
      </c>
      <c r="F41" s="2">
        <v>538586</v>
      </c>
      <c r="G41" s="2">
        <v>21543440</v>
      </c>
      <c r="H41" s="2">
        <v>21543440</v>
      </c>
      <c r="I41" s="2">
        <v>0</v>
      </c>
      <c r="J41" s="2">
        <v>0</v>
      </c>
      <c r="K41" s="2">
        <f t="shared" si="0"/>
        <v>0</v>
      </c>
      <c r="L41" s="2">
        <f t="shared" si="1"/>
        <v>21543440</v>
      </c>
      <c r="M41" s="4">
        <f t="shared" si="2"/>
        <v>0</v>
      </c>
      <c r="N41" s="4">
        <f t="shared" si="3"/>
        <v>0</v>
      </c>
    </row>
    <row r="42" spans="1:14" ht="30">
      <c r="A42" s="2">
        <v>40</v>
      </c>
      <c r="B42" s="2">
        <v>820</v>
      </c>
      <c r="C42" s="2" t="s">
        <v>51</v>
      </c>
      <c r="D42" s="2"/>
      <c r="E42" s="2">
        <v>0</v>
      </c>
      <c r="F42" s="2">
        <v>49156</v>
      </c>
      <c r="G42" s="2">
        <v>1966240</v>
      </c>
      <c r="H42" s="2">
        <v>1966240</v>
      </c>
      <c r="I42" s="2">
        <v>0</v>
      </c>
      <c r="J42" s="2">
        <v>0</v>
      </c>
      <c r="K42" s="2">
        <f t="shared" si="0"/>
        <v>0</v>
      </c>
      <c r="L42" s="2">
        <f t="shared" si="1"/>
        <v>1966240</v>
      </c>
      <c r="M42" s="4">
        <f t="shared" si="2"/>
        <v>0</v>
      </c>
      <c r="N42" s="4">
        <f t="shared" si="3"/>
        <v>0</v>
      </c>
    </row>
    <row r="43" spans="1:14" ht="45">
      <c r="A43" s="2">
        <v>41</v>
      </c>
      <c r="B43" s="2">
        <v>614</v>
      </c>
      <c r="C43" s="2" t="s">
        <v>52</v>
      </c>
      <c r="D43" s="2"/>
      <c r="E43" s="2">
        <v>0</v>
      </c>
      <c r="F43" s="2">
        <v>301795</v>
      </c>
      <c r="G43" s="2">
        <v>12071800</v>
      </c>
      <c r="H43" s="2">
        <v>12071800</v>
      </c>
      <c r="I43" s="2">
        <v>0</v>
      </c>
      <c r="J43" s="2">
        <v>0</v>
      </c>
      <c r="K43" s="2">
        <f t="shared" si="0"/>
        <v>0</v>
      </c>
      <c r="L43" s="2">
        <f t="shared" si="1"/>
        <v>12071800</v>
      </c>
      <c r="M43" s="4">
        <f t="shared" si="2"/>
        <v>0</v>
      </c>
      <c r="N43" s="4">
        <f t="shared" si="3"/>
        <v>0</v>
      </c>
    </row>
    <row r="44" spans="1:14" ht="75">
      <c r="A44" s="2">
        <v>42</v>
      </c>
      <c r="B44" s="2">
        <v>607</v>
      </c>
      <c r="C44" s="2" t="s">
        <v>53</v>
      </c>
      <c r="D44" s="2"/>
      <c r="E44" s="2">
        <v>0</v>
      </c>
      <c r="F44" s="2">
        <v>257304</v>
      </c>
      <c r="G44" s="2">
        <v>10292160</v>
      </c>
      <c r="H44" s="2">
        <v>10292160</v>
      </c>
      <c r="I44" s="2">
        <v>0</v>
      </c>
      <c r="J44" s="2">
        <v>0</v>
      </c>
      <c r="K44" s="2">
        <f t="shared" si="0"/>
        <v>0</v>
      </c>
      <c r="L44" s="2">
        <f t="shared" si="1"/>
        <v>10292160</v>
      </c>
      <c r="M44" s="4">
        <f t="shared" si="2"/>
        <v>0</v>
      </c>
      <c r="N44" s="4">
        <f t="shared" si="3"/>
        <v>0</v>
      </c>
    </row>
    <row r="45" spans="1:14">
      <c r="A45" s="2">
        <v>43</v>
      </c>
      <c r="B45" s="2">
        <v>110</v>
      </c>
      <c r="C45" s="2" t="s">
        <v>54</v>
      </c>
      <c r="D45" s="2"/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35017345</v>
      </c>
      <c r="K45" s="2">
        <f t="shared" si="0"/>
        <v>35017345</v>
      </c>
      <c r="L45" s="2">
        <v>0</v>
      </c>
      <c r="M45" s="4">
        <f t="shared" si="2"/>
        <v>0</v>
      </c>
      <c r="N45" s="4">
        <f t="shared" si="3"/>
        <v>35017345</v>
      </c>
    </row>
    <row r="46" spans="1:14" ht="30">
      <c r="A46" s="2">
        <v>44</v>
      </c>
      <c r="B46" s="2">
        <v>625</v>
      </c>
      <c r="C46" s="2" t="s">
        <v>55</v>
      </c>
      <c r="D46" s="2"/>
      <c r="E46" s="2">
        <v>0</v>
      </c>
      <c r="F46" s="2">
        <v>337398</v>
      </c>
      <c r="G46" s="2">
        <v>13495920</v>
      </c>
      <c r="H46" s="2">
        <v>13495920</v>
      </c>
      <c r="I46" s="2">
        <v>0</v>
      </c>
      <c r="J46" s="2">
        <v>0</v>
      </c>
      <c r="K46" s="2">
        <f t="shared" si="0"/>
        <v>0</v>
      </c>
      <c r="L46" s="2">
        <f t="shared" si="1"/>
        <v>13495920</v>
      </c>
      <c r="M46" s="4">
        <f t="shared" si="2"/>
        <v>0</v>
      </c>
      <c r="N46" s="4">
        <f t="shared" si="3"/>
        <v>0</v>
      </c>
    </row>
    <row r="47" spans="1:14" ht="30">
      <c r="A47" s="2">
        <v>45</v>
      </c>
      <c r="B47" s="2">
        <v>608</v>
      </c>
      <c r="C47" s="2" t="s">
        <v>56</v>
      </c>
      <c r="D47" s="2"/>
      <c r="E47" s="2">
        <v>0</v>
      </c>
      <c r="F47" s="2">
        <v>0</v>
      </c>
      <c r="G47" s="2">
        <v>0</v>
      </c>
      <c r="H47" s="2">
        <v>0</v>
      </c>
      <c r="I47" s="2"/>
      <c r="J47" s="2">
        <v>28870</v>
      </c>
      <c r="K47" s="2">
        <f t="shared" si="0"/>
        <v>28870</v>
      </c>
      <c r="L47" s="2">
        <v>0</v>
      </c>
      <c r="M47" s="4">
        <f t="shared" si="2"/>
        <v>0</v>
      </c>
      <c r="N47" s="4">
        <f t="shared" si="3"/>
        <v>28870</v>
      </c>
    </row>
    <row r="48" spans="1:14">
      <c r="A48" s="2">
        <v>46</v>
      </c>
      <c r="B48" s="2">
        <v>626</v>
      </c>
      <c r="C48" s="2" t="s">
        <v>57</v>
      </c>
      <c r="D48" s="2">
        <v>1</v>
      </c>
      <c r="E48" s="2">
        <v>50</v>
      </c>
      <c r="F48" s="2">
        <v>661590</v>
      </c>
      <c r="G48" s="2">
        <v>26463600</v>
      </c>
      <c r="H48" s="2">
        <v>26463650</v>
      </c>
      <c r="I48" s="2">
        <v>0</v>
      </c>
      <c r="J48" s="2">
        <v>0</v>
      </c>
      <c r="K48" s="2">
        <f t="shared" si="0"/>
        <v>0</v>
      </c>
      <c r="L48" s="2">
        <f t="shared" si="1"/>
        <v>26463650</v>
      </c>
      <c r="M48" s="4">
        <f t="shared" si="2"/>
        <v>0</v>
      </c>
      <c r="N48" s="4">
        <f t="shared" si="3"/>
        <v>0</v>
      </c>
    </row>
    <row r="49" spans="1:14" ht="90">
      <c r="A49" s="2">
        <v>47</v>
      </c>
      <c r="B49" s="2">
        <v>610</v>
      </c>
      <c r="C49" s="2" t="s">
        <v>58</v>
      </c>
      <c r="D49" s="2"/>
      <c r="E49" s="2">
        <v>0</v>
      </c>
      <c r="F49" s="2">
        <v>34475</v>
      </c>
      <c r="G49" s="2">
        <v>1379000</v>
      </c>
      <c r="H49" s="2">
        <v>1379000</v>
      </c>
      <c r="I49" s="2">
        <v>0</v>
      </c>
      <c r="J49" s="2">
        <v>0</v>
      </c>
      <c r="K49" s="2">
        <f t="shared" si="0"/>
        <v>0</v>
      </c>
      <c r="L49" s="2">
        <f t="shared" si="1"/>
        <v>1379000</v>
      </c>
      <c r="M49" s="4">
        <f t="shared" si="2"/>
        <v>0</v>
      </c>
      <c r="N49" s="4">
        <f t="shared" si="3"/>
        <v>0</v>
      </c>
    </row>
    <row r="50" spans="1:14" s="5" customFormat="1">
      <c r="A50" s="1"/>
      <c r="B50" s="1">
        <v>207</v>
      </c>
      <c r="C50" s="1" t="s">
        <v>59</v>
      </c>
      <c r="D50" s="1">
        <v>12</v>
      </c>
      <c r="E50" s="1">
        <v>600</v>
      </c>
      <c r="F50" s="1">
        <v>13334907</v>
      </c>
      <c r="G50" s="1">
        <v>533396280</v>
      </c>
      <c r="H50" s="1">
        <v>533396880</v>
      </c>
      <c r="I50" s="1">
        <v>37073380</v>
      </c>
      <c r="J50" s="1">
        <v>42391696</v>
      </c>
      <c r="K50" s="1">
        <f>SUM(K3:K49)</f>
        <v>79465076</v>
      </c>
      <c r="L50" s="1">
        <f>SUM(L3:L49)</f>
        <v>522010620</v>
      </c>
      <c r="M50" s="1">
        <f t="shared" ref="M50:N50" si="4">SUM(M3:M49)</f>
        <v>11386260</v>
      </c>
      <c r="N50" s="1">
        <f t="shared" si="4"/>
        <v>68078816</v>
      </c>
    </row>
  </sheetData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2015-10-09T05:21:54Z</dcterms:modified>
</cp:coreProperties>
</file>