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R409" i="1"/>
  <c r="O409"/>
  <c r="M409"/>
  <c r="L409"/>
  <c r="I409"/>
  <c r="F409"/>
  <c r="D409"/>
  <c r="K408"/>
  <c r="P408" s="1"/>
  <c r="H408"/>
  <c r="J408" s="1"/>
  <c r="G408"/>
  <c r="E408"/>
  <c r="S407"/>
  <c r="T407" s="1"/>
  <c r="Q407"/>
  <c r="J407"/>
  <c r="G407"/>
  <c r="H407" s="1"/>
  <c r="E407"/>
  <c r="T406"/>
  <c r="S406"/>
  <c r="Q406"/>
  <c r="H406"/>
  <c r="J406" s="1"/>
  <c r="G406"/>
  <c r="E406"/>
  <c r="S405"/>
  <c r="T405" s="1"/>
  <c r="P405"/>
  <c r="G405"/>
  <c r="E405"/>
  <c r="T404"/>
  <c r="S404"/>
  <c r="Q404"/>
  <c r="G404"/>
  <c r="H404" s="1"/>
  <c r="E404"/>
  <c r="Q403"/>
  <c r="G403"/>
  <c r="E403"/>
  <c r="H403" s="1"/>
  <c r="N403" s="1"/>
  <c r="S403" s="1"/>
  <c r="T403" s="1"/>
  <c r="G402"/>
  <c r="E402"/>
  <c r="H402" s="1"/>
  <c r="J402" s="1"/>
  <c r="H401"/>
  <c r="J401" s="1"/>
  <c r="G401"/>
  <c r="E401"/>
  <c r="S400"/>
  <c r="T400" s="1"/>
  <c r="G400"/>
  <c r="E400"/>
  <c r="H400" s="1"/>
  <c r="J400" s="1"/>
  <c r="K400" s="1"/>
  <c r="P400" s="1"/>
  <c r="S399"/>
  <c r="T399" s="1"/>
  <c r="P399"/>
  <c r="G399"/>
  <c r="E399"/>
  <c r="G398"/>
  <c r="E398"/>
  <c r="H398" s="1"/>
  <c r="J398" s="1"/>
  <c r="G397"/>
  <c r="E397"/>
  <c r="G396"/>
  <c r="E396"/>
  <c r="T395"/>
  <c r="H395"/>
  <c r="J395" s="1"/>
  <c r="G395"/>
  <c r="E395"/>
  <c r="S394"/>
  <c r="T394" s="1"/>
  <c r="P394"/>
  <c r="J394"/>
  <c r="G394"/>
  <c r="H394" s="1"/>
  <c r="E394"/>
  <c r="T393"/>
  <c r="S393"/>
  <c r="Q393"/>
  <c r="H393"/>
  <c r="J393" s="1"/>
  <c r="G393"/>
  <c r="E393"/>
  <c r="S392"/>
  <c r="Q392"/>
  <c r="T392" s="1"/>
  <c r="G392"/>
  <c r="E392"/>
  <c r="G391"/>
  <c r="E391"/>
  <c r="G390"/>
  <c r="E390"/>
  <c r="G389"/>
  <c r="E389"/>
  <c r="H389" s="1"/>
  <c r="J389" s="1"/>
  <c r="T388"/>
  <c r="G388"/>
  <c r="E388"/>
  <c r="H388" s="1"/>
  <c r="J388" s="1"/>
  <c r="S387"/>
  <c r="T387" s="1"/>
  <c r="P387"/>
  <c r="J387"/>
  <c r="G387"/>
  <c r="H387" s="1"/>
  <c r="E387"/>
  <c r="G386"/>
  <c r="H386" s="1"/>
  <c r="J386" s="1"/>
  <c r="E386"/>
  <c r="J385"/>
  <c r="G385"/>
  <c r="H385" s="1"/>
  <c r="E385"/>
  <c r="J384"/>
  <c r="G384"/>
  <c r="H384" s="1"/>
  <c r="E384"/>
  <c r="J383"/>
  <c r="G383"/>
  <c r="H383" s="1"/>
  <c r="E383"/>
  <c r="G382"/>
  <c r="H382" s="1"/>
  <c r="J382" s="1"/>
  <c r="E382"/>
  <c r="T381"/>
  <c r="S381"/>
  <c r="J381"/>
  <c r="G381"/>
  <c r="H381" s="1"/>
  <c r="E381"/>
  <c r="J380"/>
  <c r="G380"/>
  <c r="H380" s="1"/>
  <c r="E380"/>
  <c r="G379"/>
  <c r="H379" s="1"/>
  <c r="J379" s="1"/>
  <c r="E379"/>
  <c r="J378"/>
  <c r="G378"/>
  <c r="H378" s="1"/>
  <c r="E378"/>
  <c r="J377"/>
  <c r="G377"/>
  <c r="H377" s="1"/>
  <c r="E377"/>
  <c r="J376"/>
  <c r="G376"/>
  <c r="H376" s="1"/>
  <c r="E376"/>
  <c r="G375"/>
  <c r="H375" s="1"/>
  <c r="J375" s="1"/>
  <c r="E375"/>
  <c r="J374"/>
  <c r="G374"/>
  <c r="H374" s="1"/>
  <c r="E374"/>
  <c r="J373"/>
  <c r="G373"/>
  <c r="H373" s="1"/>
  <c r="E373"/>
  <c r="T372"/>
  <c r="S372"/>
  <c r="G372"/>
  <c r="H372" s="1"/>
  <c r="J372" s="1"/>
  <c r="E372"/>
  <c r="J371"/>
  <c r="G371"/>
  <c r="H371" s="1"/>
  <c r="E371"/>
  <c r="J370"/>
  <c r="G370"/>
  <c r="H370" s="1"/>
  <c r="E370"/>
  <c r="J369"/>
  <c r="G369"/>
  <c r="H369" s="1"/>
  <c r="E369"/>
  <c r="G368"/>
  <c r="H368" s="1"/>
  <c r="J368" s="1"/>
  <c r="E368"/>
  <c r="N367"/>
  <c r="G367"/>
  <c r="H367" s="1"/>
  <c r="E367"/>
  <c r="N366"/>
  <c r="S365" s="1"/>
  <c r="G366"/>
  <c r="H366" s="1"/>
  <c r="E366"/>
  <c r="T365"/>
  <c r="J365"/>
  <c r="G365"/>
  <c r="H365" s="1"/>
  <c r="E365"/>
  <c r="J364"/>
  <c r="G364"/>
  <c r="H364" s="1"/>
  <c r="E364"/>
  <c r="J363"/>
  <c r="G363"/>
  <c r="H363" s="1"/>
  <c r="E363"/>
  <c r="G362"/>
  <c r="H362" s="1"/>
  <c r="J362" s="1"/>
  <c r="E362"/>
  <c r="J361"/>
  <c r="G361"/>
  <c r="H361" s="1"/>
  <c r="E361"/>
  <c r="J360"/>
  <c r="G360"/>
  <c r="H360" s="1"/>
  <c r="E360"/>
  <c r="J359"/>
  <c r="G359"/>
  <c r="H359" s="1"/>
  <c r="E359"/>
  <c r="G358"/>
  <c r="H358" s="1"/>
  <c r="J358" s="1"/>
  <c r="E358"/>
  <c r="J357"/>
  <c r="G357"/>
  <c r="H357" s="1"/>
  <c r="E357"/>
  <c r="J356"/>
  <c r="G356"/>
  <c r="H356" s="1"/>
  <c r="E356"/>
  <c r="J355"/>
  <c r="G355"/>
  <c r="H355" s="1"/>
  <c r="E355"/>
  <c r="G354"/>
  <c r="H354" s="1"/>
  <c r="J354" s="1"/>
  <c r="E354"/>
  <c r="J353"/>
  <c r="G353"/>
  <c r="H353" s="1"/>
  <c r="E353"/>
  <c r="J352"/>
  <c r="G352"/>
  <c r="H352" s="1"/>
  <c r="E352"/>
  <c r="J351"/>
  <c r="G351"/>
  <c r="H351" s="1"/>
  <c r="E351"/>
  <c r="G350"/>
  <c r="H350" s="1"/>
  <c r="J350" s="1"/>
  <c r="E350"/>
  <c r="J349"/>
  <c r="G349"/>
  <c r="H349" s="1"/>
  <c r="E349"/>
  <c r="J348"/>
  <c r="G348"/>
  <c r="H348" s="1"/>
  <c r="E348"/>
  <c r="J347"/>
  <c r="G347"/>
  <c r="H347" s="1"/>
  <c r="E347"/>
  <c r="G346"/>
  <c r="H346" s="1"/>
  <c r="J346" s="1"/>
  <c r="E346"/>
  <c r="J345"/>
  <c r="G345"/>
  <c r="H345" s="1"/>
  <c r="E345"/>
  <c r="J344"/>
  <c r="G344"/>
  <c r="H344" s="1"/>
  <c r="E344"/>
  <c r="J343"/>
  <c r="G343"/>
  <c r="H343" s="1"/>
  <c r="E343"/>
  <c r="G342"/>
  <c r="H342" s="1"/>
  <c r="N342" s="1"/>
  <c r="S341" s="1"/>
  <c r="T341" s="1"/>
  <c r="E342"/>
  <c r="J341"/>
  <c r="G341"/>
  <c r="H341" s="1"/>
  <c r="E341"/>
  <c r="G340"/>
  <c r="H340" s="1"/>
  <c r="J340" s="1"/>
  <c r="E340"/>
  <c r="T339"/>
  <c r="S339"/>
  <c r="J339"/>
  <c r="G339"/>
  <c r="H339" s="1"/>
  <c r="E339"/>
  <c r="N338"/>
  <c r="G338"/>
  <c r="H338" s="1"/>
  <c r="E338"/>
  <c r="G337"/>
  <c r="H337" s="1"/>
  <c r="N337" s="1"/>
  <c r="E337"/>
  <c r="N336"/>
  <c r="G336"/>
  <c r="H336" s="1"/>
  <c r="E336"/>
  <c r="J335"/>
  <c r="G335"/>
  <c r="H335" s="1"/>
  <c r="E335"/>
  <c r="N334"/>
  <c r="G334"/>
  <c r="H334" s="1"/>
  <c r="E334"/>
  <c r="G333"/>
  <c r="H333" s="1"/>
  <c r="N333" s="1"/>
  <c r="E333"/>
  <c r="J332"/>
  <c r="G332"/>
  <c r="H332" s="1"/>
  <c r="E332"/>
  <c r="J331"/>
  <c r="G331"/>
  <c r="H331" s="1"/>
  <c r="E331"/>
  <c r="N330"/>
  <c r="G330"/>
  <c r="H330" s="1"/>
  <c r="E330"/>
  <c r="Q329"/>
  <c r="J329"/>
  <c r="K329" s="1"/>
  <c r="G329"/>
  <c r="H329" s="1"/>
  <c r="E329"/>
  <c r="N328"/>
  <c r="G328"/>
  <c r="H328" s="1"/>
  <c r="E328"/>
  <c r="G327"/>
  <c r="H327" s="1"/>
  <c r="N327" s="1"/>
  <c r="E327"/>
  <c r="N326"/>
  <c r="G326"/>
  <c r="H326" s="1"/>
  <c r="E326"/>
  <c r="J325"/>
  <c r="G325"/>
  <c r="H325" s="1"/>
  <c r="E325"/>
  <c r="J324"/>
  <c r="G324"/>
  <c r="H324" s="1"/>
  <c r="E324"/>
  <c r="G323"/>
  <c r="H323" s="1"/>
  <c r="J323" s="1"/>
  <c r="E323"/>
  <c r="J322"/>
  <c r="G322"/>
  <c r="H322" s="1"/>
  <c r="E322"/>
  <c r="J321"/>
  <c r="G321"/>
  <c r="H321" s="1"/>
  <c r="E321"/>
  <c r="N320"/>
  <c r="G320"/>
  <c r="H320" s="1"/>
  <c r="E320"/>
  <c r="G319"/>
  <c r="H319" s="1"/>
  <c r="N319" s="1"/>
  <c r="S318" s="1"/>
  <c r="T318" s="1"/>
  <c r="E319"/>
  <c r="J318"/>
  <c r="G318"/>
  <c r="H318" s="1"/>
  <c r="E318"/>
  <c r="G317"/>
  <c r="H317" s="1"/>
  <c r="J317" s="1"/>
  <c r="E317"/>
  <c r="J316"/>
  <c r="G316"/>
  <c r="H316" s="1"/>
  <c r="E316"/>
  <c r="J315"/>
  <c r="G315"/>
  <c r="H315" s="1"/>
  <c r="E315"/>
  <c r="J314"/>
  <c r="G314"/>
  <c r="H314" s="1"/>
  <c r="E314"/>
  <c r="G313"/>
  <c r="H313" s="1"/>
  <c r="N313" s="1"/>
  <c r="S309" s="1"/>
  <c r="T309" s="1"/>
  <c r="E313"/>
  <c r="J312"/>
  <c r="G312"/>
  <c r="H312" s="1"/>
  <c r="E312"/>
  <c r="J311"/>
  <c r="G311"/>
  <c r="H311" s="1"/>
  <c r="E311"/>
  <c r="J310"/>
  <c r="G310"/>
  <c r="H310" s="1"/>
  <c r="E310"/>
  <c r="J309"/>
  <c r="G309"/>
  <c r="H309" s="1"/>
  <c r="E309"/>
  <c r="T308"/>
  <c r="S308"/>
  <c r="P308"/>
  <c r="G308"/>
  <c r="E308"/>
  <c r="H308" s="1"/>
  <c r="J308" s="1"/>
  <c r="G307"/>
  <c r="E307"/>
  <c r="H307" s="1"/>
  <c r="J307" s="1"/>
  <c r="H306"/>
  <c r="J306" s="1"/>
  <c r="G306"/>
  <c r="E306"/>
  <c r="H305"/>
  <c r="N305" s="1"/>
  <c r="S303" s="1"/>
  <c r="T303" s="1"/>
  <c r="G305"/>
  <c r="E305"/>
  <c r="G304"/>
  <c r="E304"/>
  <c r="H304" s="1"/>
  <c r="J304" s="1"/>
  <c r="H303"/>
  <c r="J303" s="1"/>
  <c r="G303"/>
  <c r="E303"/>
  <c r="Q302"/>
  <c r="G302"/>
  <c r="E302"/>
  <c r="G301"/>
  <c r="E301"/>
  <c r="G300"/>
  <c r="E300"/>
  <c r="G299"/>
  <c r="E299"/>
  <c r="H299" s="1"/>
  <c r="N299" s="1"/>
  <c r="G298"/>
  <c r="E298"/>
  <c r="G297"/>
  <c r="E297"/>
  <c r="G296"/>
  <c r="E296"/>
  <c r="G295"/>
  <c r="E295"/>
  <c r="H295" s="1"/>
  <c r="N295" s="1"/>
  <c r="G294"/>
  <c r="E294"/>
  <c r="G293"/>
  <c r="E293"/>
  <c r="G292"/>
  <c r="E292"/>
  <c r="G291"/>
  <c r="E291"/>
  <c r="H291" s="1"/>
  <c r="J291" s="1"/>
  <c r="G290"/>
  <c r="E290"/>
  <c r="G289"/>
  <c r="E289"/>
  <c r="G288"/>
  <c r="E288"/>
  <c r="G287"/>
  <c r="E287"/>
  <c r="H287" s="1"/>
  <c r="N287" s="1"/>
  <c r="G286"/>
  <c r="E286"/>
  <c r="G285"/>
  <c r="E285"/>
  <c r="G284"/>
  <c r="E284"/>
  <c r="G283"/>
  <c r="E283"/>
  <c r="H283" s="1"/>
  <c r="J283" s="1"/>
  <c r="G282"/>
  <c r="E282"/>
  <c r="G281"/>
  <c r="E281"/>
  <c r="G280"/>
  <c r="E280"/>
  <c r="G279"/>
  <c r="E279"/>
  <c r="H279" s="1"/>
  <c r="J279" s="1"/>
  <c r="G278"/>
  <c r="E278"/>
  <c r="G277"/>
  <c r="E277"/>
  <c r="G276"/>
  <c r="E276"/>
  <c r="G275"/>
  <c r="E275"/>
  <c r="H275" s="1"/>
  <c r="N275" s="1"/>
  <c r="G274"/>
  <c r="E274"/>
  <c r="T273"/>
  <c r="S273"/>
  <c r="P273"/>
  <c r="H273"/>
  <c r="J273" s="1"/>
  <c r="G273"/>
  <c r="E273"/>
  <c r="H272"/>
  <c r="J272" s="1"/>
  <c r="G272"/>
  <c r="E272"/>
  <c r="S271"/>
  <c r="T271" s="1"/>
  <c r="K271"/>
  <c r="P271" s="1"/>
  <c r="H271"/>
  <c r="J271" s="1"/>
  <c r="G271"/>
  <c r="E271"/>
  <c r="H270"/>
  <c r="J270" s="1"/>
  <c r="G270"/>
  <c r="E270"/>
  <c r="G269"/>
  <c r="E269"/>
  <c r="H269" s="1"/>
  <c r="J269" s="1"/>
  <c r="G268"/>
  <c r="E268"/>
  <c r="H268" s="1"/>
  <c r="J268" s="1"/>
  <c r="H267"/>
  <c r="J267" s="1"/>
  <c r="G267"/>
  <c r="E267"/>
  <c r="H266"/>
  <c r="J266" s="1"/>
  <c r="G266"/>
  <c r="E266"/>
  <c r="G265"/>
  <c r="E265"/>
  <c r="H265" s="1"/>
  <c r="J265" s="1"/>
  <c r="G264"/>
  <c r="E264"/>
  <c r="H264" s="1"/>
  <c r="J264" s="1"/>
  <c r="H263"/>
  <c r="J263" s="1"/>
  <c r="G263"/>
  <c r="E263"/>
  <c r="H262"/>
  <c r="J262" s="1"/>
  <c r="G262"/>
  <c r="E262"/>
  <c r="G261"/>
  <c r="E261"/>
  <c r="H261" s="1"/>
  <c r="J261" s="1"/>
  <c r="G260"/>
  <c r="E260"/>
  <c r="H260" s="1"/>
  <c r="J260" s="1"/>
  <c r="H259"/>
  <c r="J259" s="1"/>
  <c r="G259"/>
  <c r="E259"/>
  <c r="S258"/>
  <c r="T258" s="1"/>
  <c r="G258"/>
  <c r="E258"/>
  <c r="H258" s="1"/>
  <c r="J258" s="1"/>
  <c r="H257"/>
  <c r="J257" s="1"/>
  <c r="G257"/>
  <c r="E257"/>
  <c r="S256"/>
  <c r="T256" s="1"/>
  <c r="G256"/>
  <c r="E256"/>
  <c r="H256" s="1"/>
  <c r="J256" s="1"/>
  <c r="K256" s="1"/>
  <c r="P256" s="1"/>
  <c r="H255"/>
  <c r="N255" s="1"/>
  <c r="G255"/>
  <c r="E255"/>
  <c r="H254"/>
  <c r="N254" s="1"/>
  <c r="G254"/>
  <c r="E254"/>
  <c r="G253"/>
  <c r="E253"/>
  <c r="H253" s="1"/>
  <c r="J253" s="1"/>
  <c r="G252"/>
  <c r="E252"/>
  <c r="H252" s="1"/>
  <c r="J252" s="1"/>
  <c r="H251"/>
  <c r="J251" s="1"/>
  <c r="G251"/>
  <c r="E251"/>
  <c r="H250"/>
  <c r="N250" s="1"/>
  <c r="G250"/>
  <c r="E250"/>
  <c r="N249"/>
  <c r="S249" s="1"/>
  <c r="T249" s="1"/>
  <c r="H249"/>
  <c r="G249"/>
  <c r="E249"/>
  <c r="S248"/>
  <c r="T248" s="1"/>
  <c r="P248"/>
  <c r="J248"/>
  <c r="G248"/>
  <c r="H248" s="1"/>
  <c r="E248"/>
  <c r="N247"/>
  <c r="G247"/>
  <c r="H247" s="1"/>
  <c r="E247"/>
  <c r="N246"/>
  <c r="G246"/>
  <c r="H246" s="1"/>
  <c r="E246"/>
  <c r="G245"/>
  <c r="H245" s="1"/>
  <c r="N245" s="1"/>
  <c r="S240" s="1"/>
  <c r="T240" s="1"/>
  <c r="E245"/>
  <c r="J244"/>
  <c r="G244"/>
  <c r="H244" s="1"/>
  <c r="E244"/>
  <c r="J243"/>
  <c r="G243"/>
  <c r="H243" s="1"/>
  <c r="E243"/>
  <c r="G242"/>
  <c r="E242"/>
  <c r="G241"/>
  <c r="E241"/>
  <c r="G240"/>
  <c r="E240"/>
  <c r="G239"/>
  <c r="E239"/>
  <c r="G238"/>
  <c r="E238"/>
  <c r="H238" s="1"/>
  <c r="J238" s="1"/>
  <c r="G237"/>
  <c r="E237"/>
  <c r="G236"/>
  <c r="E236"/>
  <c r="G235"/>
  <c r="E235"/>
  <c r="G234"/>
  <c r="E234"/>
  <c r="H234" s="1"/>
  <c r="J234" s="1"/>
  <c r="G233"/>
  <c r="E233"/>
  <c r="G232"/>
  <c r="E232"/>
  <c r="G231"/>
  <c r="E231"/>
  <c r="G230"/>
  <c r="E230"/>
  <c r="H230" s="1"/>
  <c r="J230" s="1"/>
  <c r="G229"/>
  <c r="E229"/>
  <c r="G228"/>
  <c r="E228"/>
  <c r="G227"/>
  <c r="E227"/>
  <c r="G226"/>
  <c r="E226"/>
  <c r="H226" s="1"/>
  <c r="J226" s="1"/>
  <c r="G225"/>
  <c r="E225"/>
  <c r="G224"/>
  <c r="E224"/>
  <c r="G223"/>
  <c r="E223"/>
  <c r="G222"/>
  <c r="E222"/>
  <c r="H222" s="1"/>
  <c r="J222" s="1"/>
  <c r="G221"/>
  <c r="E221"/>
  <c r="G220"/>
  <c r="E220"/>
  <c r="G219"/>
  <c r="E219"/>
  <c r="G218"/>
  <c r="E218"/>
  <c r="H218" s="1"/>
  <c r="J218" s="1"/>
  <c r="G217"/>
  <c r="E217"/>
  <c r="G216"/>
  <c r="E216"/>
  <c r="G215"/>
  <c r="E215"/>
  <c r="G214"/>
  <c r="E214"/>
  <c r="H214" s="1"/>
  <c r="J214" s="1"/>
  <c r="G213"/>
  <c r="E213"/>
  <c r="T212"/>
  <c r="S212"/>
  <c r="G212"/>
  <c r="E212"/>
  <c r="G211"/>
  <c r="E211"/>
  <c r="H211" s="1"/>
  <c r="J211" s="1"/>
  <c r="G210"/>
  <c r="E210"/>
  <c r="G209"/>
  <c r="E209"/>
  <c r="G208"/>
  <c r="E208"/>
  <c r="G207"/>
  <c r="E207"/>
  <c r="H207" s="1"/>
  <c r="J207" s="1"/>
  <c r="T206"/>
  <c r="S206"/>
  <c r="G206"/>
  <c r="E206"/>
  <c r="G205"/>
  <c r="E205"/>
  <c r="G204"/>
  <c r="E204"/>
  <c r="H204" s="1"/>
  <c r="J204" s="1"/>
  <c r="G203"/>
  <c r="E203"/>
  <c r="G202"/>
  <c r="E202"/>
  <c r="G201"/>
  <c r="E201"/>
  <c r="G200"/>
  <c r="E200"/>
  <c r="H200" s="1"/>
  <c r="J200" s="1"/>
  <c r="G199"/>
  <c r="E199"/>
  <c r="G198"/>
  <c r="E198"/>
  <c r="G197"/>
  <c r="E197"/>
  <c r="G196"/>
  <c r="E196"/>
  <c r="H196" s="1"/>
  <c r="J196" s="1"/>
  <c r="G195"/>
  <c r="E195"/>
  <c r="G194"/>
  <c r="E194"/>
  <c r="G193"/>
  <c r="E193"/>
  <c r="G192"/>
  <c r="E192"/>
  <c r="H192" s="1"/>
  <c r="J192" s="1"/>
  <c r="G191"/>
  <c r="E191"/>
  <c r="G190"/>
  <c r="E190"/>
  <c r="G189"/>
  <c r="E189"/>
  <c r="G188"/>
  <c r="E188"/>
  <c r="H188" s="1"/>
  <c r="J188" s="1"/>
  <c r="G187"/>
  <c r="E187"/>
  <c r="G186"/>
  <c r="E186"/>
  <c r="G185"/>
  <c r="E185"/>
  <c r="G184"/>
  <c r="E184"/>
  <c r="H184" s="1"/>
  <c r="J184" s="1"/>
  <c r="G183"/>
  <c r="E183"/>
  <c r="G182"/>
  <c r="E182"/>
  <c r="G181"/>
  <c r="E181"/>
  <c r="G180"/>
  <c r="E180"/>
  <c r="H180" s="1"/>
  <c r="J180" s="1"/>
  <c r="G179"/>
  <c r="E179"/>
  <c r="G178"/>
  <c r="E178"/>
  <c r="G177"/>
  <c r="E177"/>
  <c r="G176"/>
  <c r="E176"/>
  <c r="H176" s="1"/>
  <c r="J176" s="1"/>
  <c r="G175"/>
  <c r="E175"/>
  <c r="G174"/>
  <c r="E174"/>
  <c r="T173"/>
  <c r="S173"/>
  <c r="G173"/>
  <c r="E173"/>
  <c r="H173" s="1"/>
  <c r="J173" s="1"/>
  <c r="G172"/>
  <c r="E172"/>
  <c r="G171"/>
  <c r="E171"/>
  <c r="G170"/>
  <c r="E170"/>
  <c r="G169"/>
  <c r="E169"/>
  <c r="H169" s="1"/>
  <c r="J169" s="1"/>
  <c r="G168"/>
  <c r="E168"/>
  <c r="G167"/>
  <c r="E167"/>
  <c r="H167" s="1"/>
  <c r="J167" s="1"/>
  <c r="G166"/>
  <c r="E166"/>
  <c r="G165"/>
  <c r="E165"/>
  <c r="G164"/>
  <c r="E164"/>
  <c r="G163"/>
  <c r="E163"/>
  <c r="H163" s="1"/>
  <c r="J163" s="1"/>
  <c r="G162"/>
  <c r="E162"/>
  <c r="G161"/>
  <c r="E161"/>
  <c r="G160"/>
  <c r="E160"/>
  <c r="G159"/>
  <c r="E159"/>
  <c r="H159" s="1"/>
  <c r="J159" s="1"/>
  <c r="G158"/>
  <c r="E158"/>
  <c r="G157"/>
  <c r="E157"/>
  <c r="G156"/>
  <c r="E156"/>
  <c r="G155"/>
  <c r="E155"/>
  <c r="H155" s="1"/>
  <c r="J155" s="1"/>
  <c r="G154"/>
  <c r="E154"/>
  <c r="G153"/>
  <c r="E153"/>
  <c r="G152"/>
  <c r="E152"/>
  <c r="G151"/>
  <c r="E151"/>
  <c r="H151" s="1"/>
  <c r="J151" s="1"/>
  <c r="G150"/>
  <c r="E150"/>
  <c r="G149"/>
  <c r="E149"/>
  <c r="G148"/>
  <c r="E148"/>
  <c r="G147"/>
  <c r="E147"/>
  <c r="H147" s="1"/>
  <c r="J147" s="1"/>
  <c r="G146"/>
  <c r="E146"/>
  <c r="G145"/>
  <c r="E145"/>
  <c r="G144"/>
  <c r="E144"/>
  <c r="G143"/>
  <c r="E143"/>
  <c r="H143" s="1"/>
  <c r="J143" s="1"/>
  <c r="G142"/>
  <c r="E142"/>
  <c r="G141"/>
  <c r="E141"/>
  <c r="G140"/>
  <c r="E140"/>
  <c r="G139"/>
  <c r="E139"/>
  <c r="H139" s="1"/>
  <c r="J139" s="1"/>
  <c r="G138"/>
  <c r="E138"/>
  <c r="G137"/>
  <c r="E137"/>
  <c r="G136"/>
  <c r="E136"/>
  <c r="G135"/>
  <c r="E135"/>
  <c r="H135" s="1"/>
  <c r="J135" s="1"/>
  <c r="G134"/>
  <c r="E134"/>
  <c r="G133"/>
  <c r="E133"/>
  <c r="G132"/>
  <c r="E132"/>
  <c r="G131"/>
  <c r="E131"/>
  <c r="H131" s="1"/>
  <c r="J131" s="1"/>
  <c r="G130"/>
  <c r="E130"/>
  <c r="G129"/>
  <c r="E129"/>
  <c r="G128"/>
  <c r="E128"/>
  <c r="G127"/>
  <c r="E127"/>
  <c r="H127" s="1"/>
  <c r="J127" s="1"/>
  <c r="G126"/>
  <c r="E126"/>
  <c r="G125"/>
  <c r="E125"/>
  <c r="G124"/>
  <c r="E124"/>
  <c r="G123"/>
  <c r="E123"/>
  <c r="H123" s="1"/>
  <c r="J123" s="1"/>
  <c r="G122"/>
  <c r="E122"/>
  <c r="H122" s="1"/>
  <c r="J122" s="1"/>
  <c r="G121"/>
  <c r="E121"/>
  <c r="H121" s="1"/>
  <c r="J121" s="1"/>
  <c r="G120"/>
  <c r="E120"/>
  <c r="H120" s="1"/>
  <c r="J120" s="1"/>
  <c r="G119"/>
  <c r="E119"/>
  <c r="H119" s="1"/>
  <c r="J119" s="1"/>
  <c r="G118"/>
  <c r="E118"/>
  <c r="H118" s="1"/>
  <c r="J118" s="1"/>
  <c r="G117"/>
  <c r="E117"/>
  <c r="H117" s="1"/>
  <c r="J117" s="1"/>
  <c r="G116"/>
  <c r="E116"/>
  <c r="H116" s="1"/>
  <c r="J116" s="1"/>
  <c r="G115"/>
  <c r="E115"/>
  <c r="H115" s="1"/>
  <c r="J115" s="1"/>
  <c r="G114"/>
  <c r="E114"/>
  <c r="H114" s="1"/>
  <c r="J114" s="1"/>
  <c r="G113"/>
  <c r="E113"/>
  <c r="H113" s="1"/>
  <c r="J113" s="1"/>
  <c r="G112"/>
  <c r="E112"/>
  <c r="H112" s="1"/>
  <c r="J112" s="1"/>
  <c r="G111"/>
  <c r="E111"/>
  <c r="H111" s="1"/>
  <c r="J111" s="1"/>
  <c r="G110"/>
  <c r="E110"/>
  <c r="H110" s="1"/>
  <c r="J110" s="1"/>
  <c r="G109"/>
  <c r="E109"/>
  <c r="H109" s="1"/>
  <c r="J109" s="1"/>
  <c r="G108"/>
  <c r="E108"/>
  <c r="H108" s="1"/>
  <c r="J108" s="1"/>
  <c r="G107"/>
  <c r="E107"/>
  <c r="H107" s="1"/>
  <c r="J107" s="1"/>
  <c r="T106"/>
  <c r="S106"/>
  <c r="G106"/>
  <c r="E106"/>
  <c r="H106" s="1"/>
  <c r="J106" s="1"/>
  <c r="T105"/>
  <c r="S105"/>
  <c r="P105"/>
  <c r="G105"/>
  <c r="E105"/>
  <c r="H105" s="1"/>
  <c r="J105" s="1"/>
  <c r="G104"/>
  <c r="E104"/>
  <c r="H104" s="1"/>
  <c r="J104" s="1"/>
  <c r="T103"/>
  <c r="S103"/>
  <c r="G103"/>
  <c r="E103"/>
  <c r="H103" s="1"/>
  <c r="J103" s="1"/>
  <c r="K103" s="1"/>
  <c r="P103" s="1"/>
  <c r="T102"/>
  <c r="S102"/>
  <c r="P102"/>
  <c r="J102"/>
  <c r="H102"/>
  <c r="G102"/>
  <c r="E102"/>
  <c r="T101"/>
  <c r="S101"/>
  <c r="P101"/>
  <c r="H101"/>
  <c r="J101" s="1"/>
  <c r="G101"/>
  <c r="E101"/>
  <c r="H100"/>
  <c r="J100" s="1"/>
  <c r="G100"/>
  <c r="E100"/>
  <c r="H99"/>
  <c r="J99" s="1"/>
  <c r="G99"/>
  <c r="E99"/>
  <c r="S98"/>
  <c r="T98" s="1"/>
  <c r="H98"/>
  <c r="J98" s="1"/>
  <c r="K98" s="1"/>
  <c r="P98" s="1"/>
  <c r="G98"/>
  <c r="E98"/>
  <c r="H97"/>
  <c r="J97" s="1"/>
  <c r="G97"/>
  <c r="E97"/>
  <c r="H96"/>
  <c r="J96" s="1"/>
  <c r="G96"/>
  <c r="E96"/>
  <c r="S95"/>
  <c r="T95" s="1"/>
  <c r="H95"/>
  <c r="J95" s="1"/>
  <c r="G95"/>
  <c r="E95"/>
  <c r="H94"/>
  <c r="J94" s="1"/>
  <c r="G94"/>
  <c r="E94"/>
  <c r="H93"/>
  <c r="J93" s="1"/>
  <c r="G93"/>
  <c r="E93"/>
  <c r="S92"/>
  <c r="H92"/>
  <c r="J92" s="1"/>
  <c r="K92" s="1"/>
  <c r="Q92" s="1"/>
  <c r="T92" s="1"/>
  <c r="G92"/>
  <c r="E92"/>
  <c r="S91"/>
  <c r="T91" s="1"/>
  <c r="P91"/>
  <c r="G91"/>
  <c r="E91"/>
  <c r="H91" s="1"/>
  <c r="J91" s="1"/>
  <c r="T90"/>
  <c r="S90"/>
  <c r="P90"/>
  <c r="G90"/>
  <c r="E90"/>
  <c r="H90" s="1"/>
  <c r="J90" s="1"/>
  <c r="T89"/>
  <c r="S89"/>
  <c r="Q89"/>
  <c r="J89"/>
  <c r="H89"/>
  <c r="G89"/>
  <c r="E89"/>
  <c r="J88"/>
  <c r="H88"/>
  <c r="G88"/>
  <c r="E88"/>
  <c r="J87"/>
  <c r="H87"/>
  <c r="G87"/>
  <c r="E87"/>
  <c r="N86"/>
  <c r="H86"/>
  <c r="G86"/>
  <c r="E86"/>
  <c r="J85"/>
  <c r="H85"/>
  <c r="G85"/>
  <c r="E85"/>
  <c r="J84"/>
  <c r="H84"/>
  <c r="G84"/>
  <c r="E84"/>
  <c r="J83"/>
  <c r="H83"/>
  <c r="G83"/>
  <c r="E83"/>
  <c r="J82"/>
  <c r="H82"/>
  <c r="G82"/>
  <c r="E82"/>
  <c r="J81"/>
  <c r="H81"/>
  <c r="G81"/>
  <c r="E81"/>
  <c r="J80"/>
  <c r="H80"/>
  <c r="G80"/>
  <c r="E80"/>
  <c r="J79"/>
  <c r="H79"/>
  <c r="G79"/>
  <c r="E79"/>
  <c r="J78"/>
  <c r="H78"/>
  <c r="G78"/>
  <c r="E78"/>
  <c r="N77"/>
  <c r="S58" s="1"/>
  <c r="T58" s="1"/>
  <c r="H77"/>
  <c r="G77"/>
  <c r="E77"/>
  <c r="J76"/>
  <c r="H76"/>
  <c r="G76"/>
  <c r="E76"/>
  <c r="J75"/>
  <c r="H75"/>
  <c r="G75"/>
  <c r="E75"/>
  <c r="J74"/>
  <c r="H74"/>
  <c r="G74"/>
  <c r="E74"/>
  <c r="J73"/>
  <c r="H73"/>
  <c r="G73"/>
  <c r="E73"/>
  <c r="J72"/>
  <c r="H72"/>
  <c r="G72"/>
  <c r="E72"/>
  <c r="J71"/>
  <c r="H71"/>
  <c r="G71"/>
  <c r="E71"/>
  <c r="J70"/>
  <c r="H70"/>
  <c r="G70"/>
  <c r="E70"/>
  <c r="J69"/>
  <c r="H69"/>
  <c r="G69"/>
  <c r="E69"/>
  <c r="J68"/>
  <c r="H68"/>
  <c r="G68"/>
  <c r="E68"/>
  <c r="J67"/>
  <c r="H67"/>
  <c r="G67"/>
  <c r="E67"/>
  <c r="J66"/>
  <c r="H66"/>
  <c r="G66"/>
  <c r="E66"/>
  <c r="J65"/>
  <c r="H65"/>
  <c r="G65"/>
  <c r="E65"/>
  <c r="J64"/>
  <c r="H64"/>
  <c r="G64"/>
  <c r="E64"/>
  <c r="J63"/>
  <c r="H63"/>
  <c r="G63"/>
  <c r="E63"/>
  <c r="J62"/>
  <c r="H62"/>
  <c r="G62"/>
  <c r="E62"/>
  <c r="J61"/>
  <c r="H61"/>
  <c r="G61"/>
  <c r="E61"/>
  <c r="J60"/>
  <c r="H60"/>
  <c r="G60"/>
  <c r="E60"/>
  <c r="J59"/>
  <c r="H59"/>
  <c r="G59"/>
  <c r="E59"/>
  <c r="J58"/>
  <c r="K58" s="1"/>
  <c r="P58" s="1"/>
  <c r="H58"/>
  <c r="G58"/>
  <c r="E58"/>
  <c r="N57"/>
  <c r="H57"/>
  <c r="G57"/>
  <c r="E57"/>
  <c r="J56"/>
  <c r="H56"/>
  <c r="G56"/>
  <c r="E56"/>
  <c r="N55"/>
  <c r="S53" s="1"/>
  <c r="T53" s="1"/>
  <c r="H55"/>
  <c r="G55"/>
  <c r="E55"/>
  <c r="J54"/>
  <c r="H54"/>
  <c r="G54"/>
  <c r="E54"/>
  <c r="J53"/>
  <c r="K53" s="1"/>
  <c r="P53" s="1"/>
  <c r="H53"/>
  <c r="G53"/>
  <c r="E53"/>
  <c r="J52"/>
  <c r="H52"/>
  <c r="G52"/>
  <c r="E52"/>
  <c r="J51"/>
  <c r="H51"/>
  <c r="G51"/>
  <c r="E51"/>
  <c r="J50"/>
  <c r="H50"/>
  <c r="G50"/>
  <c r="E50"/>
  <c r="J49"/>
  <c r="H49"/>
  <c r="G49"/>
  <c r="E49"/>
  <c r="J48"/>
  <c r="H48"/>
  <c r="G48"/>
  <c r="E48"/>
  <c r="T47"/>
  <c r="S47"/>
  <c r="J47"/>
  <c r="K47" s="1"/>
  <c r="P47" s="1"/>
  <c r="H47"/>
  <c r="G47"/>
  <c r="E47"/>
  <c r="J46"/>
  <c r="H46"/>
  <c r="G46"/>
  <c r="E46"/>
  <c r="J45"/>
  <c r="H45"/>
  <c r="G45"/>
  <c r="E45"/>
  <c r="N44"/>
  <c r="S43" s="1"/>
  <c r="T43" s="1"/>
  <c r="H44"/>
  <c r="G44"/>
  <c r="E44"/>
  <c r="J43"/>
  <c r="K43" s="1"/>
  <c r="P43" s="1"/>
  <c r="H43"/>
  <c r="G43"/>
  <c r="E43"/>
  <c r="J42"/>
  <c r="H42"/>
  <c r="G42"/>
  <c r="E42"/>
  <c r="J41"/>
  <c r="H41"/>
  <c r="G41"/>
  <c r="E41"/>
  <c r="J40"/>
  <c r="H40"/>
  <c r="G40"/>
  <c r="E40"/>
  <c r="J39"/>
  <c r="H39"/>
  <c r="G39"/>
  <c r="E39"/>
  <c r="J38"/>
  <c r="H38"/>
  <c r="G38"/>
  <c r="E38"/>
  <c r="J37"/>
  <c r="H37"/>
  <c r="G37"/>
  <c r="E37"/>
  <c r="N36"/>
  <c r="H36"/>
  <c r="G36"/>
  <c r="E36"/>
  <c r="J35"/>
  <c r="H35"/>
  <c r="G35"/>
  <c r="E35"/>
  <c r="J34"/>
  <c r="H34"/>
  <c r="G34"/>
  <c r="E34"/>
  <c r="J33"/>
  <c r="H33"/>
  <c r="G33"/>
  <c r="E33"/>
  <c r="J32"/>
  <c r="H32"/>
  <c r="G32"/>
  <c r="E32"/>
  <c r="J31"/>
  <c r="H31"/>
  <c r="G31"/>
  <c r="E31"/>
  <c r="J30"/>
  <c r="H30"/>
  <c r="G30"/>
  <c r="E30"/>
  <c r="J29"/>
  <c r="H29"/>
  <c r="G29"/>
  <c r="E29"/>
  <c r="J28"/>
  <c r="H28"/>
  <c r="G28"/>
  <c r="E28"/>
  <c r="J27"/>
  <c r="H27"/>
  <c r="G27"/>
  <c r="E27"/>
  <c r="J26"/>
  <c r="H26"/>
  <c r="G26"/>
  <c r="E26"/>
  <c r="N25"/>
  <c r="S23" s="1"/>
  <c r="T23" s="1"/>
  <c r="H25"/>
  <c r="G25"/>
  <c r="E25"/>
  <c r="J24"/>
  <c r="H24"/>
  <c r="G24"/>
  <c r="E24"/>
  <c r="J23"/>
  <c r="K23" s="1"/>
  <c r="P23" s="1"/>
  <c r="H23"/>
  <c r="G23"/>
  <c r="E23"/>
  <c r="J22"/>
  <c r="H22"/>
  <c r="G22"/>
  <c r="E22"/>
  <c r="T21"/>
  <c r="S21"/>
  <c r="J21"/>
  <c r="K21" s="1"/>
  <c r="P21" s="1"/>
  <c r="H21"/>
  <c r="G21"/>
  <c r="E21"/>
  <c r="J20"/>
  <c r="H20"/>
  <c r="G20"/>
  <c r="E20"/>
  <c r="J19"/>
  <c r="H19"/>
  <c r="G19"/>
  <c r="E19"/>
  <c r="J18"/>
  <c r="H18"/>
  <c r="G18"/>
  <c r="E18"/>
  <c r="J17"/>
  <c r="H17"/>
  <c r="G17"/>
  <c r="E17"/>
  <c r="J16"/>
  <c r="H16"/>
  <c r="G16"/>
  <c r="E16"/>
  <c r="J15"/>
  <c r="H15"/>
  <c r="G15"/>
  <c r="E15"/>
  <c r="J14"/>
  <c r="H14"/>
  <c r="G14"/>
  <c r="E14"/>
  <c r="J13"/>
  <c r="H13"/>
  <c r="G13"/>
  <c r="E13"/>
  <c r="J12"/>
  <c r="H12"/>
  <c r="G12"/>
  <c r="E12"/>
  <c r="J11"/>
  <c r="H11"/>
  <c r="G11"/>
  <c r="E11"/>
  <c r="J10"/>
  <c r="H10"/>
  <c r="G10"/>
  <c r="E10"/>
  <c r="J9"/>
  <c r="H9"/>
  <c r="G9"/>
  <c r="E9"/>
  <c r="T8"/>
  <c r="S8"/>
  <c r="J8"/>
  <c r="H8"/>
  <c r="G8"/>
  <c r="E8"/>
  <c r="K258" l="1"/>
  <c r="P258" s="1"/>
  <c r="K303"/>
  <c r="P303" s="1"/>
  <c r="K95"/>
  <c r="P95" s="1"/>
  <c r="K372"/>
  <c r="P372" s="1"/>
  <c r="K388"/>
  <c r="P388" s="1"/>
  <c r="T302"/>
  <c r="K339"/>
  <c r="P339" s="1"/>
  <c r="K381"/>
  <c r="P381" s="1"/>
  <c r="H390"/>
  <c r="J390" s="1"/>
  <c r="H399"/>
  <c r="J399" s="1"/>
  <c r="H129"/>
  <c r="J129" s="1"/>
  <c r="H137"/>
  <c r="J137" s="1"/>
  <c r="H145"/>
  <c r="J145" s="1"/>
  <c r="H157"/>
  <c r="J157" s="1"/>
  <c r="H165"/>
  <c r="J165" s="1"/>
  <c r="H174"/>
  <c r="J174" s="1"/>
  <c r="K173" s="1"/>
  <c r="P173" s="1"/>
  <c r="H182"/>
  <c r="J182" s="1"/>
  <c r="H190"/>
  <c r="J190" s="1"/>
  <c r="H202"/>
  <c r="J202" s="1"/>
  <c r="H216"/>
  <c r="J216" s="1"/>
  <c r="H224"/>
  <c r="J224" s="1"/>
  <c r="H232"/>
  <c r="J232" s="1"/>
  <c r="H240"/>
  <c r="J240" s="1"/>
  <c r="H277"/>
  <c r="N277" s="1"/>
  <c r="S274" s="1"/>
  <c r="T274" s="1"/>
  <c r="H281"/>
  <c r="N281" s="1"/>
  <c r="H289"/>
  <c r="J289" s="1"/>
  <c r="H297"/>
  <c r="N297" s="1"/>
  <c r="K365"/>
  <c r="P365" s="1"/>
  <c r="H391"/>
  <c r="J391" s="1"/>
  <c r="H396"/>
  <c r="J396" s="1"/>
  <c r="K318"/>
  <c r="P318" s="1"/>
  <c r="S329"/>
  <c r="T329" s="1"/>
  <c r="K341"/>
  <c r="P341" s="1"/>
  <c r="H124"/>
  <c r="J124" s="1"/>
  <c r="H128"/>
  <c r="J128" s="1"/>
  <c r="H132"/>
  <c r="J132" s="1"/>
  <c r="H136"/>
  <c r="J136" s="1"/>
  <c r="H140"/>
  <c r="J140" s="1"/>
  <c r="H144"/>
  <c r="J144" s="1"/>
  <c r="H148"/>
  <c r="J148" s="1"/>
  <c r="H152"/>
  <c r="J152" s="1"/>
  <c r="H156"/>
  <c r="J156" s="1"/>
  <c r="H160"/>
  <c r="J160" s="1"/>
  <c r="H164"/>
  <c r="J164" s="1"/>
  <c r="H168"/>
  <c r="N168" s="1"/>
  <c r="S168" s="1"/>
  <c r="T168" s="1"/>
  <c r="H170"/>
  <c r="N170" s="1"/>
  <c r="H177"/>
  <c r="J177" s="1"/>
  <c r="H181"/>
  <c r="J181" s="1"/>
  <c r="H185"/>
  <c r="J185" s="1"/>
  <c r="H189"/>
  <c r="J189" s="1"/>
  <c r="H193"/>
  <c r="J193" s="1"/>
  <c r="H197"/>
  <c r="J197" s="1"/>
  <c r="H201"/>
  <c r="J201" s="1"/>
  <c r="H205"/>
  <c r="J205" s="1"/>
  <c r="H208"/>
  <c r="J208" s="1"/>
  <c r="H212"/>
  <c r="J212" s="1"/>
  <c r="H215"/>
  <c r="J215" s="1"/>
  <c r="H219"/>
  <c r="J219" s="1"/>
  <c r="H223"/>
  <c r="J223" s="1"/>
  <c r="H227"/>
  <c r="J227" s="1"/>
  <c r="H231"/>
  <c r="J231" s="1"/>
  <c r="H235"/>
  <c r="J235" s="1"/>
  <c r="H239"/>
  <c r="J239" s="1"/>
  <c r="H241"/>
  <c r="J241" s="1"/>
  <c r="K249"/>
  <c r="P249" s="1"/>
  <c r="H274"/>
  <c r="J274" s="1"/>
  <c r="H276"/>
  <c r="J276" s="1"/>
  <c r="H280"/>
  <c r="N280" s="1"/>
  <c r="H284"/>
  <c r="J284" s="1"/>
  <c r="H288"/>
  <c r="J288" s="1"/>
  <c r="H292"/>
  <c r="J292" s="1"/>
  <c r="H296"/>
  <c r="N296" s="1"/>
  <c r="H300"/>
  <c r="J300" s="1"/>
  <c r="K309"/>
  <c r="P309" s="1"/>
  <c r="G409"/>
  <c r="H125"/>
  <c r="J125" s="1"/>
  <c r="K106" s="1"/>
  <c r="P106" s="1"/>
  <c r="H133"/>
  <c r="J133" s="1"/>
  <c r="H141"/>
  <c r="J141" s="1"/>
  <c r="H149"/>
  <c r="J149" s="1"/>
  <c r="H153"/>
  <c r="J153" s="1"/>
  <c r="H161"/>
  <c r="J161" s="1"/>
  <c r="H171"/>
  <c r="N171" s="1"/>
  <c r="H178"/>
  <c r="J178" s="1"/>
  <c r="H186"/>
  <c r="J186" s="1"/>
  <c r="H194"/>
  <c r="J194" s="1"/>
  <c r="H198"/>
  <c r="J198" s="1"/>
  <c r="H206"/>
  <c r="J206" s="1"/>
  <c r="H209"/>
  <c r="J209" s="1"/>
  <c r="H220"/>
  <c r="J220" s="1"/>
  <c r="H228"/>
  <c r="J228" s="1"/>
  <c r="H236"/>
  <c r="J236" s="1"/>
  <c r="H242"/>
  <c r="J242" s="1"/>
  <c r="H285"/>
  <c r="J285" s="1"/>
  <c r="H293"/>
  <c r="N293" s="1"/>
  <c r="H301"/>
  <c r="N301" s="1"/>
  <c r="E409"/>
  <c r="K8"/>
  <c r="Q409"/>
  <c r="H126"/>
  <c r="J126" s="1"/>
  <c r="H130"/>
  <c r="J130" s="1"/>
  <c r="H134"/>
  <c r="J134" s="1"/>
  <c r="H138"/>
  <c r="J138" s="1"/>
  <c r="H142"/>
  <c r="J142" s="1"/>
  <c r="H146"/>
  <c r="J146" s="1"/>
  <c r="H150"/>
  <c r="J150" s="1"/>
  <c r="H154"/>
  <c r="J154" s="1"/>
  <c r="H158"/>
  <c r="J158" s="1"/>
  <c r="H162"/>
  <c r="J162" s="1"/>
  <c r="H166"/>
  <c r="J166" s="1"/>
  <c r="H172"/>
  <c r="J172" s="1"/>
  <c r="K168" s="1"/>
  <c r="P168" s="1"/>
  <c r="H175"/>
  <c r="J175" s="1"/>
  <c r="H179"/>
  <c r="J179" s="1"/>
  <c r="H183"/>
  <c r="J183" s="1"/>
  <c r="H187"/>
  <c r="J187" s="1"/>
  <c r="H191"/>
  <c r="J191" s="1"/>
  <c r="H195"/>
  <c r="J195" s="1"/>
  <c r="H199"/>
  <c r="J199" s="1"/>
  <c r="H203"/>
  <c r="J203" s="1"/>
  <c r="H210"/>
  <c r="J210" s="1"/>
  <c r="H213"/>
  <c r="J213" s="1"/>
  <c r="H217"/>
  <c r="J217" s="1"/>
  <c r="H221"/>
  <c r="J221" s="1"/>
  <c r="H225"/>
  <c r="J225" s="1"/>
  <c r="H229"/>
  <c r="J229" s="1"/>
  <c r="H233"/>
  <c r="J233" s="1"/>
  <c r="H237"/>
  <c r="J237" s="1"/>
  <c r="H278"/>
  <c r="N278" s="1"/>
  <c r="H282"/>
  <c r="J282" s="1"/>
  <c r="H286"/>
  <c r="N286" s="1"/>
  <c r="H290"/>
  <c r="J290" s="1"/>
  <c r="H294"/>
  <c r="N294" s="1"/>
  <c r="H298"/>
  <c r="N298" s="1"/>
  <c r="H302"/>
  <c r="N302" s="1"/>
  <c r="S302" s="1"/>
  <c r="H392"/>
  <c r="J392" s="1"/>
  <c r="H397"/>
  <c r="J397" s="1"/>
  <c r="H405"/>
  <c r="J405" s="1"/>
  <c r="T409" l="1"/>
  <c r="P8"/>
  <c r="K206"/>
  <c r="P206" s="1"/>
  <c r="K212"/>
  <c r="P212" s="1"/>
  <c r="H409"/>
  <c r="S409"/>
  <c r="K395"/>
  <c r="P395" s="1"/>
  <c r="N409"/>
  <c r="J409"/>
  <c r="K274"/>
  <c r="P274" s="1"/>
  <c r="K240"/>
  <c r="P240" s="1"/>
  <c r="K409" l="1"/>
  <c r="P409"/>
</calcChain>
</file>

<file path=xl/sharedStrings.xml><?xml version="1.0" encoding="utf-8"?>
<sst xmlns="http://schemas.openxmlformats.org/spreadsheetml/2006/main" count="486" uniqueCount="275">
  <si>
    <t>Annexure-I</t>
  </si>
  <si>
    <t xml:space="preserve">                                                                                           File No.4(4)/57/241/2014-E&amp;U -I </t>
  </si>
  <si>
    <t xml:space="preserve">                                                                                                   Government of India</t>
  </si>
  <si>
    <t xml:space="preserve">                                                                                                       Planning Commission</t>
  </si>
  <si>
    <t xml:space="preserve">                                                                                     Unique Identification Authority of India</t>
  </si>
  <si>
    <t xml:space="preserve"> Dec'2014 </t>
  </si>
  <si>
    <t xml:space="preserve">S.No. </t>
  </si>
  <si>
    <t xml:space="preserve">Reg. Name </t>
  </si>
  <si>
    <t xml:space="preserve">EA Name </t>
  </si>
  <si>
    <t xml:space="preserve">Sum of Ph. I </t>
  </si>
  <si>
    <t>Amt. @ 50/-</t>
  </si>
  <si>
    <t>Sum of Ph.II</t>
  </si>
  <si>
    <t>Amt. @ 40/-</t>
  </si>
  <si>
    <t>Total Amt. (Ph.I &amp; II)</t>
  </si>
  <si>
    <t xml:space="preserve">Carried over  balance amt. of penalty against future dues in r/o lost Data packets </t>
  </si>
  <si>
    <t>After deds Amt. Payable to EAs</t>
  </si>
  <si>
    <t xml:space="preserve">Amt. Payable to Registrar </t>
  </si>
  <si>
    <t xml:space="preserve"> Reg-wise carried over balance  Amt. on a/c of Reconciliation  during  the period from Apr'13 - 14th Aug'14 </t>
  </si>
  <si>
    <t xml:space="preserve">Recoverable amt. / deds. of Penalty in r/o lost Data packets </t>
  </si>
  <si>
    <t xml:space="preserve">Balance amt. carried over penalty against future dues in r/o lost Data packets </t>
  </si>
  <si>
    <t xml:space="preserve">Refunds of excess deduction on a/c of lost data packets  </t>
  </si>
  <si>
    <t xml:space="preserve">Net Payable Amt. to Registrar </t>
  </si>
  <si>
    <t xml:space="preserve">Balance Recovery carried over against reconcilation </t>
  </si>
  <si>
    <t xml:space="preserve">Recoverable amt. and Current Details of deds. In r/o Reconcilation  </t>
  </si>
  <si>
    <t xml:space="preserve">Reg. -wise Balance amt. carried over penalty  against lost data packet </t>
  </si>
  <si>
    <t xml:space="preserve">Total Balance Recovery against future dues </t>
  </si>
  <si>
    <t>Allahabad Bank</t>
  </si>
  <si>
    <t>A-Onerealtors Pvt Ltd</t>
  </si>
  <si>
    <t>Asha Security Guard Services</t>
  </si>
  <si>
    <t>Emdee Digitronics Pvt.Ltd.</t>
  </si>
  <si>
    <t>MEGHA VINCOM PVT LTD</t>
  </si>
  <si>
    <t>Nevaeh Technology Pvt. Ltd.</t>
  </si>
  <si>
    <t>PROTEX COMPUTER PVT LTD</t>
  </si>
  <si>
    <t>Radiant Haroti Industries India Ltd</t>
  </si>
  <si>
    <t>Redim Software Technologies Pvt Ltd</t>
  </si>
  <si>
    <t>SGS INDIA PVT LTD</t>
  </si>
  <si>
    <t>Sri Ramraja Sarkar Lok Kalyan Trust</t>
  </si>
  <si>
    <t>Vakrangee Softwares Limited</t>
  </si>
  <si>
    <t>VAP INFOSOLUTIONS</t>
  </si>
  <si>
    <t>Vedavaag Systems Limited</t>
  </si>
  <si>
    <t>Bank of Baroda</t>
  </si>
  <si>
    <t xml:space="preserve">DATASOFT COMPUTER SERVICES(P) </t>
  </si>
  <si>
    <t>Global Finsol Private Limited</t>
  </si>
  <si>
    <t>Bank Of India</t>
  </si>
  <si>
    <t>A3 Logics  India  Ltd</t>
  </si>
  <si>
    <t xml:space="preserve">Akanksha International </t>
  </si>
  <si>
    <t>Blue Circle Instrument</t>
  </si>
  <si>
    <t>CHESSY CONSULTANTS PVT LTD</t>
  </si>
  <si>
    <t>Frontech Systems Pvt Ltd</t>
  </si>
  <si>
    <t>ITI LIMITED</t>
  </si>
  <si>
    <t>MANTRA SOFTTECH (INDIA) PVTLTD</t>
  </si>
  <si>
    <t>Matrix Processing House</t>
  </si>
  <si>
    <t xml:space="preserve">OSWAL COMPUTERS &amp; CONSULTANTS </t>
  </si>
  <si>
    <t>SARADA SYSTEMS</t>
  </si>
  <si>
    <t>SHRIKRISHNA KHANDASARI SUGAR M</t>
  </si>
  <si>
    <t>Silver Touch Technologies Ltd</t>
  </si>
  <si>
    <t>SPANCO</t>
  </si>
  <si>
    <t>SREI INFRASTRUCTURE FINANCES L</t>
  </si>
  <si>
    <t>Systematic &amp; Advance Const P L</t>
  </si>
  <si>
    <t>VEETECHNOLOGIES PVT. LTD</t>
  </si>
  <si>
    <t>Bank of Maharashtra</t>
  </si>
  <si>
    <t xml:space="preserve">Alankit Finsec Ltd </t>
  </si>
  <si>
    <t xml:space="preserve">FINANCIAL INFORMATION NETWORK </t>
  </si>
  <si>
    <t>Micro Technologies India Ltd</t>
  </si>
  <si>
    <t>Tera Software Ltd</t>
  </si>
  <si>
    <t>Canara Bank</t>
  </si>
  <si>
    <t>Karvy Data Management Services</t>
  </si>
  <si>
    <t>Ojus Healthcare Private Limited</t>
  </si>
  <si>
    <t>Osiris Infotech Pvt. Ltd.</t>
  </si>
  <si>
    <t>Smart Chip Limited</t>
  </si>
  <si>
    <t>Virinchi Technologies Ltd</t>
  </si>
  <si>
    <t>Central Bank of India</t>
  </si>
  <si>
    <t>CALANCE SOFTWARE PRIVATE LTD</t>
  </si>
  <si>
    <t>IAP COMPANY Pvt. Ltd</t>
  </si>
  <si>
    <t>The Peerless General Finance</t>
  </si>
  <si>
    <t>CSC e-Governance Services India Limited</t>
  </si>
  <si>
    <t>A I Soc for Electronics and Comp Tech</t>
  </si>
  <si>
    <t>AKSH OPTIFIBRE LIMITED</t>
  </si>
  <si>
    <t>BASIX</t>
  </si>
  <si>
    <t>CHIPS</t>
  </si>
  <si>
    <t>CMS Computers Ltd</t>
  </si>
  <si>
    <t>Conatus Infocom Pvt. Ltd</t>
  </si>
  <si>
    <t>Home Life Buildcon Pvt Ltd</t>
  </si>
  <si>
    <t>Intelligent Communication Sys India Ltd</t>
  </si>
  <si>
    <t>Mahaonline Limited</t>
  </si>
  <si>
    <t>Nekton IT India Pvt Ltd.</t>
  </si>
  <si>
    <t>Network for Information &amp; Computer</t>
  </si>
  <si>
    <t>NVR &amp; ASSOCIATES LIMITED</t>
  </si>
  <si>
    <t xml:space="preserve">Promind Solutions P Limited </t>
  </si>
  <si>
    <t>Reliance Communication Limited</t>
  </si>
  <si>
    <t>Sahaj e-Village Limited</t>
  </si>
  <si>
    <t>SRR Infotech</t>
  </si>
  <si>
    <t>United Telecoms e-Services Pvt Ltd</t>
  </si>
  <si>
    <t>Vayam technologies Ltd</t>
  </si>
  <si>
    <t xml:space="preserve">VIKALP MULTIMEDIA </t>
  </si>
  <si>
    <t>VISION COMPTECH INTEGRATOR LTD</t>
  </si>
  <si>
    <t>Zephyr System Pvt.Ltd.</t>
  </si>
  <si>
    <t>Delhi - Central DC</t>
  </si>
  <si>
    <t>Delhi - East DC</t>
  </si>
  <si>
    <t>Delhi - ND DC</t>
  </si>
  <si>
    <t>Delhi - NE DC</t>
  </si>
  <si>
    <t>Alankit Assignments Limited</t>
  </si>
  <si>
    <t xml:space="preserve">Smart ID </t>
  </si>
  <si>
    <t>Delhi - North DC</t>
  </si>
  <si>
    <t>Delhi- South DC</t>
  </si>
  <si>
    <t>eCentric solutions pvt ltd</t>
  </si>
  <si>
    <t>Karvy Computershare Private Li</t>
  </si>
  <si>
    <t>Delhi SW DC</t>
  </si>
  <si>
    <t>VIRGO SOFTECH LIMITED</t>
  </si>
  <si>
    <t>Delhi Urban Shelter Improvemen</t>
  </si>
  <si>
    <t>Delhi- West DC</t>
  </si>
  <si>
    <t>Delhi-NW DC</t>
  </si>
  <si>
    <t>DENA BANK</t>
  </si>
  <si>
    <t>77 Infosystems Pvt Ltd</t>
  </si>
  <si>
    <t>APEX Services</t>
  </si>
  <si>
    <t>AS International</t>
  </si>
  <si>
    <t>ATISHAY INFOTECH PVT. LTD.</t>
  </si>
  <si>
    <t>AVVAS INFOTECH PVT  LTD</t>
  </si>
  <si>
    <t>Binary Systems</t>
  </si>
  <si>
    <t>Bloom Solutions Pvt Ltd</t>
  </si>
  <si>
    <t>BNR UDYOG LIMITED</t>
  </si>
  <si>
    <t xml:space="preserve">Business Information Processing Services </t>
  </si>
  <si>
    <t>DEVASHISH SECURITIES PVT. LTD.</t>
  </si>
  <si>
    <t>Eagle Software India Pvt. Ltd</t>
  </si>
  <si>
    <t>Gem Computers</t>
  </si>
  <si>
    <t xml:space="preserve">Gujarat Infotech Ltd. </t>
  </si>
  <si>
    <t>HyperSoft Technologies Ltd</t>
  </si>
  <si>
    <t>India Computer Technology</t>
  </si>
  <si>
    <t>JNET Technologies Pvt.Ltd</t>
  </si>
  <si>
    <t>K W Consulting P Ltd</t>
  </si>
  <si>
    <t>M/s Gold Square Builders &amp; Promoters Pvt. Ltd.</t>
  </si>
  <si>
    <t>M/S STAR DATA CENTRE</t>
  </si>
  <si>
    <t>Make India Smart Private Limited</t>
  </si>
  <si>
    <t>MARS Telecom Systems Pvt Ltd</t>
  </si>
  <si>
    <t>MKS Enterprises</t>
  </si>
  <si>
    <t>Multiwave Innovation</t>
  </si>
  <si>
    <t>Narayana Electricals Solution Pvt Ltd</t>
  </si>
  <si>
    <t>Netlink software Pvt Ltd</t>
  </si>
  <si>
    <t>Nielsen  India  Private Limited</t>
  </si>
  <si>
    <t>Offshoot Agency Pvt. Ltd.</t>
  </si>
  <si>
    <t>Om Softwares</t>
  </si>
  <si>
    <t>Ortem Securities Limited</t>
  </si>
  <si>
    <t>Prodigy Systems and Services Private Limited</t>
  </si>
  <si>
    <t>Ricoh India Limited</t>
  </si>
  <si>
    <t>Sixth Dimension Project Solutions Ltd</t>
  </si>
  <si>
    <t>Soc for Advancement of Environ Science</t>
  </si>
  <si>
    <t>SoftAge Information Technology Limited</t>
  </si>
  <si>
    <t>Super Printers</t>
  </si>
  <si>
    <t>TechSmart India Pvt Ltd</t>
  </si>
  <si>
    <t>The NSIC ltd</t>
  </si>
  <si>
    <t>Transline Technologies P Ltd</t>
  </si>
  <si>
    <t>Utility Forms Pvt Ltd</t>
  </si>
  <si>
    <t>WEBEL</t>
  </si>
  <si>
    <t>Wipro Ltd</t>
  </si>
  <si>
    <t>Yash Ornaments Pvt. Ltd</t>
  </si>
  <si>
    <t>Department of Information Technology Govt of Jhark</t>
  </si>
  <si>
    <t>IL&amp;FS LTD</t>
  </si>
  <si>
    <t>Dept of ITC Govt of Rajasthan</t>
  </si>
  <si>
    <t>Academy of Management Studies</t>
  </si>
  <si>
    <t>COMTECH INSTITUTE OFTECHNOLOGY</t>
  </si>
  <si>
    <t>M/s Sanish Choudhary</t>
  </si>
  <si>
    <t>Radiant Info Systems Ltd</t>
  </si>
  <si>
    <t>SAR Technology</t>
  </si>
  <si>
    <t>UMC Technologies Pvt. Ltd</t>
  </si>
  <si>
    <t>FCR Govt of Haryana</t>
  </si>
  <si>
    <t>4G INFORMATICS</t>
  </si>
  <si>
    <t>FCS Govt of Punjab</t>
  </si>
  <si>
    <t>CSS TECHNERGY LIMITED</t>
  </si>
  <si>
    <t>Delhi Integrated MMTS Ltd</t>
  </si>
  <si>
    <t>District Sukhmani Society Amritsar Punjab</t>
  </si>
  <si>
    <t>District Sukhmani Society Barnala Punjab</t>
  </si>
  <si>
    <t>District Sukhmani Society Bathinda Punjab</t>
  </si>
  <si>
    <t>District Sukhmani Society Fatehgarh Sahib Punjab</t>
  </si>
  <si>
    <t>District Sukhmani Society Fazilka Punjab</t>
  </si>
  <si>
    <t>District Sukhmani Society Ferozepur Punjab</t>
  </si>
  <si>
    <t>District Sukhmani Society For Citizen Services Man</t>
  </si>
  <si>
    <t>District Sukhmani Society For Citizen Services Naw</t>
  </si>
  <si>
    <t>District Sukhmani Society For Citizen Services SAS</t>
  </si>
  <si>
    <t>District Sukhmani Society Pathankot Punjab</t>
  </si>
  <si>
    <t>District Sukhmani Society Patiala Punjab</t>
  </si>
  <si>
    <t>District Sukhmani Society Rupnagar Punjab</t>
  </si>
  <si>
    <t>District Sukhmani Society Sangrur Punjab</t>
  </si>
  <si>
    <t>District Sukhmani Society Sri Muktsar Sahib Punjab</t>
  </si>
  <si>
    <t>District Sukhmani Society Tarn Taran Punjab</t>
  </si>
  <si>
    <t>District Sukhmani Society, Jalandhar, Punjab</t>
  </si>
  <si>
    <t>District Sukhmani Society, Ludhiana, Punjab</t>
  </si>
  <si>
    <t>District Sukhmani Society, Moga, Punjab</t>
  </si>
  <si>
    <t>Diwakar Commercials Pvt Ltd</t>
  </si>
  <si>
    <t>Sukhmani Society For Citizen Services Gurdaspur Pu</t>
  </si>
  <si>
    <t>Sukhmani Society For Citizen Services, Kapurthala,</t>
  </si>
  <si>
    <t>Sukhmani Society For Citizens Services Faridkot Pu</t>
  </si>
  <si>
    <t>Suwidha Society Hoshiarpur Punjab</t>
  </si>
  <si>
    <t>Govt of Andhra Pradesh</t>
  </si>
  <si>
    <t>Gouthami Educational Society</t>
  </si>
  <si>
    <t>GrapeSoft</t>
  </si>
  <si>
    <t>INFRONICS SYSTEMS LTD</t>
  </si>
  <si>
    <t>Madras Security Printers Ltd</t>
  </si>
  <si>
    <t>SREEVEN INFOCOM LIMITED</t>
  </si>
  <si>
    <t>Govt of Goa</t>
  </si>
  <si>
    <t>Govt of Gujarat</t>
  </si>
  <si>
    <t>GSS Infotech Ltd</t>
  </si>
  <si>
    <t>Govt of Himachal Pradesh</t>
  </si>
  <si>
    <t>i-Grandee SoftwareTechnologies</t>
  </si>
  <si>
    <t xml:space="preserve">Govt of Karnataka </t>
  </si>
  <si>
    <t>EDCS GOK</t>
  </si>
  <si>
    <t>GLODYNE TECHNOSERVE</t>
  </si>
  <si>
    <t>Integra Micro Systems Pvt.ltd</t>
  </si>
  <si>
    <t>Ninestars Information Technologies Ltd</t>
  </si>
  <si>
    <t>Origin ITFS Pvt Ltd</t>
  </si>
  <si>
    <t>Govt of Kerala</t>
  </si>
  <si>
    <t>Akshaya</t>
  </si>
  <si>
    <t>Keltron</t>
  </si>
  <si>
    <t>Govt of Madhya Pradesh</t>
  </si>
  <si>
    <t>Govt of Maharashtra</t>
  </si>
  <si>
    <t>Adcc Infocad Pvt.Ltd Nagpur</t>
  </si>
  <si>
    <t>Bharat Technical Solutions Private Limited</t>
  </si>
  <si>
    <t>Eagle press pvt ltd</t>
  </si>
  <si>
    <t>M/S King Computer System pvt Ltd</t>
  </si>
  <si>
    <t>M/s. Vidya Online  Pune</t>
  </si>
  <si>
    <t>Obel projects Pvt Ltd</t>
  </si>
  <si>
    <t>Rudranee Infotech Ltd</t>
  </si>
  <si>
    <t>SETU MAHARASHTRA</t>
  </si>
  <si>
    <t>SHREERAM PRINTING PRESS</t>
  </si>
  <si>
    <t>SILVER JUBILEE MOTORS LTD.</t>
  </si>
  <si>
    <t>STRATEGIC OUTSOURCING SERVICE</t>
  </si>
  <si>
    <t>Vidarbha Infotech Pvt Ltd</t>
  </si>
  <si>
    <t>Govt of Sikkim - Dept of Econo</t>
  </si>
  <si>
    <t>Department of Economics Statistics  Monitoring and</t>
  </si>
  <si>
    <t>IDBI Bank ltd</t>
  </si>
  <si>
    <t>Pioneer E-Lab Ltd.,</t>
  </si>
  <si>
    <t>UTI TECHNOLOGY SERVICES LIMITE</t>
  </si>
  <si>
    <t>Indian Bank</t>
  </si>
  <si>
    <t>Indiapost</t>
  </si>
  <si>
    <t>Information Technology &amp; Communication Department</t>
  </si>
  <si>
    <t>Directorate of ESD</t>
  </si>
  <si>
    <t xml:space="preserve">GDC Advertising Pvt. Limited </t>
  </si>
  <si>
    <t>JYOTHI COMPUTER SERVICES</t>
  </si>
  <si>
    <t>Jharkhand</t>
  </si>
  <si>
    <t>Mission Convergence - GNCT Del</t>
  </si>
  <si>
    <t>NSDL e-Governance Infrastructure Limited</t>
  </si>
  <si>
    <t>Abhipra Capital Ltd</t>
  </si>
  <si>
    <t>COMTECHINFO SOLUTIONS PVT.LTD</t>
  </si>
  <si>
    <t>INTEGRATED REGISTRY SERVICES LTD</t>
  </si>
  <si>
    <t>N.K. Sharma Enterprises Ltd.</t>
  </si>
  <si>
    <t>Ojus G Enterprises</t>
  </si>
  <si>
    <t>PROWIZ MANSYTEMS PVT LTD</t>
  </si>
  <si>
    <t>RELIGARE SECURITIES LTD</t>
  </si>
  <si>
    <t>Oriental Bank of Commerce</t>
  </si>
  <si>
    <t>Euro Finmart Ltd</t>
  </si>
  <si>
    <t>Principal Revenue Commissioner, Dept of Revenue, G</t>
  </si>
  <si>
    <t>LYRA  CONSULTANCY SERVICE</t>
  </si>
  <si>
    <t>Project Coordinator UID Project Madhya Pradesh</t>
  </si>
  <si>
    <t>Punjab and Sind Bank</t>
  </si>
  <si>
    <t>Punjab National Bank</t>
  </si>
  <si>
    <t>State Bank of Bikaner &amp; Jaipur</t>
  </si>
  <si>
    <t xml:space="preserve">State Bank of Patiala </t>
  </si>
  <si>
    <t>STATE BANK OF HYDERABAD</t>
  </si>
  <si>
    <t>State Bank of India</t>
  </si>
  <si>
    <t>4G IDENTITY SOLUTIONS</t>
  </si>
  <si>
    <t>State Bank of Travancore</t>
  </si>
  <si>
    <t>Union Bank</t>
  </si>
  <si>
    <t>UT Of Daman and Diu</t>
  </si>
  <si>
    <t>IGNOU</t>
  </si>
  <si>
    <t>UT of Puducherry</t>
  </si>
  <si>
    <t xml:space="preserve">Civil Supply - A&amp; N Islands </t>
  </si>
  <si>
    <t xml:space="preserve">Govt. of Tripura </t>
  </si>
  <si>
    <t xml:space="preserve">Govt. of Telngana </t>
  </si>
  <si>
    <t>Grand Total</t>
  </si>
  <si>
    <t>Gross Amt.   Rs.   55,10,88,060/-</t>
  </si>
  <si>
    <t>(Rupees Fifty Five Crore Ten Lac Eighty Eight Thousand Sixty  only)</t>
  </si>
  <si>
    <t>Net Amt.  Rs. 54,88,28,150/-</t>
  </si>
  <si>
    <t>(Rupees Fifty Four Crore Eighty Eight Lac Twenty Eight Thousand One Hundred Fifty only)</t>
  </si>
  <si>
    <t xml:space="preserve">Verified and accepted </t>
  </si>
  <si>
    <t>(Arun Singh Rawat)</t>
  </si>
  <si>
    <t>Deputy Director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</si>
</sst>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NumberFormat="1" applyFont="1" applyBorder="1" applyAlignment="1">
      <alignment horizontal="right" vertical="top"/>
    </xf>
    <xf numFmtId="0" fontId="3" fillId="0" borderId="0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1" xfId="0" applyNumberFormat="1" applyFont="1" applyBorder="1" applyAlignment="1">
      <alignment horizontal="right" vertical="top"/>
    </xf>
    <xf numFmtId="0" fontId="0" fillId="0" borderId="2" xfId="0" applyFont="1" applyBorder="1" applyAlignment="1">
      <alignment vertical="top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/>
    </xf>
    <xf numFmtId="164" fontId="1" fillId="0" borderId="2" xfId="1" applyNumberFormat="1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2" xfId="0" applyNumberForma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2" borderId="2" xfId="0" applyNumberFormat="1" applyFill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2" fillId="0" borderId="2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5" fillId="0" borderId="0" xfId="1" applyNumberFormat="1" applyFont="1" applyBorder="1" applyAlignment="1">
      <alignment vertical="top"/>
    </xf>
    <xf numFmtId="0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0" fillId="0" borderId="8" xfId="0" applyBorder="1" applyAlignment="1">
      <alignment vertical="top"/>
    </xf>
    <xf numFmtId="0" fontId="0" fillId="0" borderId="4" xfId="0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1102"/>
  <sheetViews>
    <sheetView tabSelected="1" workbookViewId="0">
      <selection sqref="A1:XFD1048576"/>
    </sheetView>
  </sheetViews>
  <sheetFormatPr defaultRowHeight="15"/>
  <cols>
    <col min="1" max="1" width="6.85546875" style="18" customWidth="1"/>
    <col min="2" max="2" width="24" style="23" customWidth="1"/>
    <col min="3" max="3" width="44.5703125" style="3" customWidth="1"/>
    <col min="4" max="4" width="8.5703125" style="3" customWidth="1"/>
    <col min="5" max="5" width="9.5703125" style="3" customWidth="1"/>
    <col min="6" max="6" width="13.28515625" style="3" customWidth="1"/>
    <col min="7" max="7" width="14.5703125" style="3" customWidth="1"/>
    <col min="8" max="8" width="14.28515625" style="3" customWidth="1"/>
    <col min="9" max="9" width="13.28515625" style="3" customWidth="1"/>
    <col min="10" max="11" width="14.28515625" style="3" customWidth="1"/>
    <col min="12" max="12" width="13.28515625" style="3" customWidth="1"/>
    <col min="13" max="13" width="12.5703125" style="3" customWidth="1"/>
    <col min="14" max="14" width="14.7109375" style="3" customWidth="1"/>
    <col min="15" max="15" width="10.140625" style="3" customWidth="1"/>
    <col min="16" max="16" width="14.28515625" style="3" customWidth="1"/>
    <col min="17" max="17" width="14.42578125" style="3" customWidth="1"/>
    <col min="18" max="18" width="9.28515625" style="3" bestFit="1" customWidth="1"/>
    <col min="19" max="19" width="15.140625" style="3" customWidth="1"/>
    <col min="20" max="20" width="14.28515625" style="3" customWidth="1"/>
    <col min="21" max="16384" width="9.140625" style="3"/>
  </cols>
  <sheetData>
    <row r="1" spans="1:22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</row>
    <row r="2" spans="1:22" ht="18.7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</row>
    <row r="3" spans="1:22" ht="18.7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7"/>
    </row>
    <row r="4" spans="1:22" ht="18.7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  <c r="V4" s="7"/>
    </row>
    <row r="5" spans="1:22" ht="18.75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7"/>
      <c r="V5" s="7"/>
    </row>
    <row r="6" spans="1:22" ht="18.75">
      <c r="A6" s="8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2"/>
      <c r="V6" s="2"/>
    </row>
    <row r="7" spans="1:22" ht="13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0" t="s">
        <v>17</v>
      </c>
      <c r="M7" s="13" t="s">
        <v>18</v>
      </c>
      <c r="N7" s="14" t="s">
        <v>19</v>
      </c>
      <c r="O7" s="13" t="s">
        <v>20</v>
      </c>
      <c r="P7" s="13" t="s">
        <v>21</v>
      </c>
      <c r="Q7" s="13" t="s">
        <v>22</v>
      </c>
      <c r="R7" s="14" t="s">
        <v>23</v>
      </c>
      <c r="S7" s="14" t="s">
        <v>24</v>
      </c>
      <c r="T7" s="10" t="s">
        <v>25</v>
      </c>
    </row>
    <row r="8" spans="1:22">
      <c r="A8" s="15">
        <v>1</v>
      </c>
      <c r="B8" s="15" t="s">
        <v>26</v>
      </c>
      <c r="C8" s="16" t="s">
        <v>27</v>
      </c>
      <c r="D8" s="17">
        <v>0</v>
      </c>
      <c r="E8" s="17">
        <f>SUM(D8*50)</f>
        <v>0</v>
      </c>
      <c r="F8" s="17">
        <v>1693</v>
      </c>
      <c r="G8" s="18">
        <f>SUM(F8*40)</f>
        <v>67720</v>
      </c>
      <c r="H8" s="18">
        <f>SUM(E8+G8)</f>
        <v>67720</v>
      </c>
      <c r="I8" s="18"/>
      <c r="J8" s="18">
        <f>SUM(H8-I8)</f>
        <v>67720</v>
      </c>
      <c r="K8" s="19">
        <f>SUM(J8:J20)</f>
        <v>7115360</v>
      </c>
      <c r="L8" s="19"/>
      <c r="M8" s="18"/>
      <c r="N8" s="18"/>
      <c r="O8" s="20"/>
      <c r="P8" s="20">
        <f>SUM(K8-L8+O8)</f>
        <v>7115360</v>
      </c>
      <c r="Q8" s="20"/>
      <c r="R8" s="18"/>
      <c r="S8" s="20">
        <f>SUM(N8:N20)</f>
        <v>0</v>
      </c>
      <c r="T8" s="20">
        <f>SUM(Q8+S8)</f>
        <v>0</v>
      </c>
    </row>
    <row r="9" spans="1:22">
      <c r="A9" s="15"/>
      <c r="B9" s="15"/>
      <c r="C9" s="16" t="s">
        <v>28</v>
      </c>
      <c r="D9" s="17">
        <v>0</v>
      </c>
      <c r="E9" s="17">
        <f t="shared" ref="E9:E72" si="0">SUM(D9*50)</f>
        <v>0</v>
      </c>
      <c r="F9" s="17">
        <v>53664</v>
      </c>
      <c r="G9" s="18">
        <f t="shared" ref="G9:G72" si="1">SUM(F9*40)</f>
        <v>2146560</v>
      </c>
      <c r="H9" s="18">
        <f t="shared" ref="H9:H72" si="2">SUM(E9+G9)</f>
        <v>2146560</v>
      </c>
      <c r="I9" s="18"/>
      <c r="J9" s="18">
        <f t="shared" ref="J9:J72" si="3">SUM(H9-I9)</f>
        <v>2146560</v>
      </c>
      <c r="K9" s="19"/>
      <c r="L9" s="19"/>
      <c r="M9" s="18"/>
      <c r="N9" s="18"/>
      <c r="O9" s="21"/>
      <c r="P9" s="21"/>
      <c r="Q9" s="21"/>
      <c r="R9" s="18"/>
      <c r="S9" s="21"/>
      <c r="T9" s="21"/>
    </row>
    <row r="10" spans="1:22">
      <c r="A10" s="15"/>
      <c r="B10" s="15"/>
      <c r="C10" s="16" t="s">
        <v>29</v>
      </c>
      <c r="D10" s="17">
        <v>0</v>
      </c>
      <c r="E10" s="17">
        <f t="shared" si="0"/>
        <v>0</v>
      </c>
      <c r="F10" s="17">
        <v>14113</v>
      </c>
      <c r="G10" s="18">
        <f t="shared" si="1"/>
        <v>564520</v>
      </c>
      <c r="H10" s="18">
        <f t="shared" si="2"/>
        <v>564520</v>
      </c>
      <c r="I10" s="18"/>
      <c r="J10" s="18">
        <f t="shared" si="3"/>
        <v>564520</v>
      </c>
      <c r="K10" s="19"/>
      <c r="L10" s="19"/>
      <c r="M10" s="18"/>
      <c r="N10" s="18"/>
      <c r="O10" s="21"/>
      <c r="P10" s="21"/>
      <c r="Q10" s="21"/>
      <c r="R10" s="18"/>
      <c r="S10" s="21"/>
      <c r="T10" s="21"/>
    </row>
    <row r="11" spans="1:22">
      <c r="A11" s="15"/>
      <c r="B11" s="15"/>
      <c r="C11" s="16" t="s">
        <v>30</v>
      </c>
      <c r="D11" s="17">
        <v>0</v>
      </c>
      <c r="E11" s="17">
        <f t="shared" si="0"/>
        <v>0</v>
      </c>
      <c r="F11" s="17">
        <v>865</v>
      </c>
      <c r="G11" s="18">
        <f t="shared" si="1"/>
        <v>34600</v>
      </c>
      <c r="H11" s="18">
        <f t="shared" si="2"/>
        <v>34600</v>
      </c>
      <c r="I11" s="18"/>
      <c r="J11" s="18">
        <f t="shared" si="3"/>
        <v>34600</v>
      </c>
      <c r="K11" s="19"/>
      <c r="L11" s="19"/>
      <c r="M11" s="18"/>
      <c r="N11" s="18"/>
      <c r="O11" s="21"/>
      <c r="P11" s="21"/>
      <c r="Q11" s="21"/>
      <c r="R11" s="18"/>
      <c r="S11" s="21"/>
      <c r="T11" s="21"/>
    </row>
    <row r="12" spans="1:22">
      <c r="A12" s="15"/>
      <c r="B12" s="15"/>
      <c r="C12" s="16" t="s">
        <v>31</v>
      </c>
      <c r="D12" s="17">
        <v>0</v>
      </c>
      <c r="E12" s="17">
        <f t="shared" si="0"/>
        <v>0</v>
      </c>
      <c r="F12" s="17">
        <v>44672</v>
      </c>
      <c r="G12" s="18">
        <f t="shared" si="1"/>
        <v>1786880</v>
      </c>
      <c r="H12" s="18">
        <f t="shared" si="2"/>
        <v>1786880</v>
      </c>
      <c r="I12" s="18"/>
      <c r="J12" s="18">
        <f t="shared" si="3"/>
        <v>1786880</v>
      </c>
      <c r="K12" s="19"/>
      <c r="L12" s="19"/>
      <c r="M12" s="18"/>
      <c r="N12" s="18"/>
      <c r="O12" s="21"/>
      <c r="P12" s="21"/>
      <c r="Q12" s="21"/>
      <c r="R12" s="18"/>
      <c r="S12" s="21"/>
      <c r="T12" s="21"/>
    </row>
    <row r="13" spans="1:22">
      <c r="A13" s="15"/>
      <c r="B13" s="15"/>
      <c r="C13" s="16" t="s">
        <v>32</v>
      </c>
      <c r="D13" s="17">
        <v>0</v>
      </c>
      <c r="E13" s="17">
        <f t="shared" si="0"/>
        <v>0</v>
      </c>
      <c r="F13" s="17">
        <v>3502</v>
      </c>
      <c r="G13" s="18">
        <f t="shared" si="1"/>
        <v>140080</v>
      </c>
      <c r="H13" s="18">
        <f t="shared" si="2"/>
        <v>140080</v>
      </c>
      <c r="I13" s="18"/>
      <c r="J13" s="18">
        <f t="shared" si="3"/>
        <v>140080</v>
      </c>
      <c r="K13" s="19"/>
      <c r="L13" s="19"/>
      <c r="M13" s="18"/>
      <c r="N13" s="18"/>
      <c r="O13" s="21"/>
      <c r="P13" s="21"/>
      <c r="Q13" s="21"/>
      <c r="R13" s="18"/>
      <c r="S13" s="21"/>
      <c r="T13" s="21"/>
    </row>
    <row r="14" spans="1:22">
      <c r="A14" s="15"/>
      <c r="B14" s="15"/>
      <c r="C14" s="16" t="s">
        <v>33</v>
      </c>
      <c r="D14" s="17">
        <v>0</v>
      </c>
      <c r="E14" s="17">
        <f t="shared" si="0"/>
        <v>0</v>
      </c>
      <c r="F14" s="17">
        <v>14524</v>
      </c>
      <c r="G14" s="18">
        <f t="shared" si="1"/>
        <v>580960</v>
      </c>
      <c r="H14" s="18">
        <f t="shared" si="2"/>
        <v>580960</v>
      </c>
      <c r="I14" s="18"/>
      <c r="J14" s="18">
        <f t="shared" si="3"/>
        <v>580960</v>
      </c>
      <c r="K14" s="19"/>
      <c r="L14" s="19"/>
      <c r="M14" s="18"/>
      <c r="N14" s="18"/>
      <c r="O14" s="21"/>
      <c r="P14" s="21"/>
      <c r="Q14" s="21"/>
      <c r="R14" s="18"/>
      <c r="S14" s="21"/>
      <c r="T14" s="21"/>
    </row>
    <row r="15" spans="1:22">
      <c r="A15" s="15"/>
      <c r="B15" s="15"/>
      <c r="C15" s="16" t="s">
        <v>34</v>
      </c>
      <c r="D15" s="17">
        <v>0</v>
      </c>
      <c r="E15" s="17">
        <f t="shared" si="0"/>
        <v>0</v>
      </c>
      <c r="F15" s="17">
        <v>5066</v>
      </c>
      <c r="G15" s="18">
        <f t="shared" si="1"/>
        <v>202640</v>
      </c>
      <c r="H15" s="18">
        <f t="shared" si="2"/>
        <v>202640</v>
      </c>
      <c r="I15" s="18"/>
      <c r="J15" s="18">
        <f t="shared" si="3"/>
        <v>202640</v>
      </c>
      <c r="K15" s="19"/>
      <c r="L15" s="19"/>
      <c r="M15" s="18"/>
      <c r="N15" s="18"/>
      <c r="O15" s="21"/>
      <c r="P15" s="21"/>
      <c r="Q15" s="21"/>
      <c r="R15" s="18"/>
      <c r="S15" s="21"/>
      <c r="T15" s="21"/>
    </row>
    <row r="16" spans="1:22">
      <c r="A16" s="15"/>
      <c r="B16" s="15"/>
      <c r="C16" s="16" t="s">
        <v>35</v>
      </c>
      <c r="D16" s="17">
        <v>0</v>
      </c>
      <c r="E16" s="17">
        <f t="shared" si="0"/>
        <v>0</v>
      </c>
      <c r="F16" s="17">
        <v>14718</v>
      </c>
      <c r="G16" s="18">
        <f t="shared" si="1"/>
        <v>588720</v>
      </c>
      <c r="H16" s="18">
        <f t="shared" si="2"/>
        <v>588720</v>
      </c>
      <c r="I16" s="18"/>
      <c r="J16" s="18">
        <f t="shared" si="3"/>
        <v>588720</v>
      </c>
      <c r="K16" s="19"/>
      <c r="L16" s="19"/>
      <c r="M16" s="18"/>
      <c r="N16" s="18"/>
      <c r="O16" s="21"/>
      <c r="P16" s="21"/>
      <c r="Q16" s="21"/>
      <c r="R16" s="18"/>
      <c r="S16" s="21"/>
      <c r="T16" s="21"/>
    </row>
    <row r="17" spans="1:20">
      <c r="A17" s="15"/>
      <c r="B17" s="15"/>
      <c r="C17" s="16" t="s">
        <v>36</v>
      </c>
      <c r="D17" s="17">
        <v>0</v>
      </c>
      <c r="E17" s="17">
        <f t="shared" si="0"/>
        <v>0</v>
      </c>
      <c r="F17" s="17">
        <v>14769</v>
      </c>
      <c r="G17" s="18">
        <f t="shared" si="1"/>
        <v>590760</v>
      </c>
      <c r="H17" s="18">
        <f t="shared" si="2"/>
        <v>590760</v>
      </c>
      <c r="I17" s="18"/>
      <c r="J17" s="18">
        <f t="shared" si="3"/>
        <v>590760</v>
      </c>
      <c r="K17" s="19"/>
      <c r="L17" s="19"/>
      <c r="M17" s="18"/>
      <c r="N17" s="18"/>
      <c r="O17" s="21"/>
      <c r="P17" s="21"/>
      <c r="Q17" s="21"/>
      <c r="R17" s="18"/>
      <c r="S17" s="21"/>
      <c r="T17" s="21"/>
    </row>
    <row r="18" spans="1:20">
      <c r="A18" s="15"/>
      <c r="B18" s="15"/>
      <c r="C18" s="16" t="s">
        <v>37</v>
      </c>
      <c r="D18" s="17">
        <v>0</v>
      </c>
      <c r="E18" s="17">
        <f t="shared" si="0"/>
        <v>0</v>
      </c>
      <c r="F18" s="17">
        <v>41</v>
      </c>
      <c r="G18" s="18">
        <f t="shared" si="1"/>
        <v>1640</v>
      </c>
      <c r="H18" s="18">
        <f t="shared" si="2"/>
        <v>1640</v>
      </c>
      <c r="I18" s="18"/>
      <c r="J18" s="18">
        <f t="shared" si="3"/>
        <v>1640</v>
      </c>
      <c r="K18" s="19"/>
      <c r="L18" s="19"/>
      <c r="M18" s="18"/>
      <c r="N18" s="18"/>
      <c r="O18" s="21"/>
      <c r="P18" s="21"/>
      <c r="Q18" s="21"/>
      <c r="R18" s="18"/>
      <c r="S18" s="21"/>
      <c r="T18" s="21"/>
    </row>
    <row r="19" spans="1:20">
      <c r="A19" s="15"/>
      <c r="B19" s="15"/>
      <c r="C19" s="16" t="s">
        <v>38</v>
      </c>
      <c r="D19" s="17">
        <v>0</v>
      </c>
      <c r="E19" s="17">
        <f t="shared" si="0"/>
        <v>0</v>
      </c>
      <c r="F19" s="17">
        <v>4046</v>
      </c>
      <c r="G19" s="18">
        <f t="shared" si="1"/>
        <v>161840</v>
      </c>
      <c r="H19" s="18">
        <f t="shared" si="2"/>
        <v>161840</v>
      </c>
      <c r="I19" s="18"/>
      <c r="J19" s="18">
        <f t="shared" si="3"/>
        <v>161840</v>
      </c>
      <c r="K19" s="19"/>
      <c r="L19" s="19"/>
      <c r="M19" s="18"/>
      <c r="N19" s="18"/>
      <c r="O19" s="21"/>
      <c r="P19" s="21"/>
      <c r="Q19" s="21"/>
      <c r="R19" s="18"/>
      <c r="S19" s="21"/>
      <c r="T19" s="21"/>
    </row>
    <row r="20" spans="1:20">
      <c r="A20" s="15"/>
      <c r="B20" s="15"/>
      <c r="C20" s="16" t="s">
        <v>39</v>
      </c>
      <c r="D20" s="17">
        <v>0</v>
      </c>
      <c r="E20" s="17">
        <f t="shared" si="0"/>
        <v>0</v>
      </c>
      <c r="F20" s="17">
        <v>6211</v>
      </c>
      <c r="G20" s="18">
        <f t="shared" si="1"/>
        <v>248440</v>
      </c>
      <c r="H20" s="18">
        <f t="shared" si="2"/>
        <v>248440</v>
      </c>
      <c r="I20" s="18"/>
      <c r="J20" s="18">
        <f t="shared" si="3"/>
        <v>248440</v>
      </c>
      <c r="K20" s="19"/>
      <c r="L20" s="19"/>
      <c r="M20" s="18"/>
      <c r="N20" s="18"/>
      <c r="O20" s="22"/>
      <c r="P20" s="22"/>
      <c r="Q20" s="22"/>
      <c r="R20" s="18"/>
      <c r="S20" s="22"/>
      <c r="T20" s="22"/>
    </row>
    <row r="21" spans="1:20">
      <c r="A21" s="19">
        <v>2</v>
      </c>
      <c r="B21" s="15" t="s">
        <v>40</v>
      </c>
      <c r="C21" s="16" t="s">
        <v>41</v>
      </c>
      <c r="D21" s="17">
        <v>1</v>
      </c>
      <c r="E21" s="17">
        <f t="shared" si="0"/>
        <v>50</v>
      </c>
      <c r="F21" s="17">
        <v>0</v>
      </c>
      <c r="G21" s="18">
        <f t="shared" si="1"/>
        <v>0</v>
      </c>
      <c r="H21" s="18">
        <f t="shared" si="2"/>
        <v>50</v>
      </c>
      <c r="I21" s="18"/>
      <c r="J21" s="18">
        <f t="shared" si="3"/>
        <v>50</v>
      </c>
      <c r="K21" s="19">
        <f>SUM(J21:J22)</f>
        <v>717690</v>
      </c>
      <c r="L21" s="19"/>
      <c r="M21" s="18"/>
      <c r="N21" s="18"/>
      <c r="O21" s="20"/>
      <c r="P21" s="20">
        <f>K21-L21+O21</f>
        <v>717690</v>
      </c>
      <c r="Q21" s="20"/>
      <c r="R21" s="18"/>
      <c r="S21" s="20">
        <f>SUM(N21:N22)</f>
        <v>0</v>
      </c>
      <c r="T21" s="20">
        <f>SUM(Q21+S21)</f>
        <v>0</v>
      </c>
    </row>
    <row r="22" spans="1:20">
      <c r="A22" s="19"/>
      <c r="B22" s="15"/>
      <c r="C22" s="16" t="s">
        <v>42</v>
      </c>
      <c r="D22" s="17">
        <v>0</v>
      </c>
      <c r="E22" s="17">
        <f t="shared" si="0"/>
        <v>0</v>
      </c>
      <c r="F22" s="17">
        <v>17941</v>
      </c>
      <c r="G22" s="18">
        <f t="shared" si="1"/>
        <v>717640</v>
      </c>
      <c r="H22" s="18">
        <f t="shared" si="2"/>
        <v>717640</v>
      </c>
      <c r="I22" s="18"/>
      <c r="J22" s="18">
        <f t="shared" si="3"/>
        <v>717640</v>
      </c>
      <c r="K22" s="19"/>
      <c r="L22" s="19"/>
      <c r="M22" s="18"/>
      <c r="N22" s="18"/>
      <c r="O22" s="22"/>
      <c r="P22" s="22"/>
      <c r="Q22" s="22"/>
      <c r="R22" s="18"/>
      <c r="S22" s="22"/>
      <c r="T22" s="22"/>
    </row>
    <row r="23" spans="1:20">
      <c r="A23" s="19">
        <v>3</v>
      </c>
      <c r="B23" s="15" t="s">
        <v>43</v>
      </c>
      <c r="C23" s="16" t="s">
        <v>44</v>
      </c>
      <c r="D23" s="17">
        <v>0</v>
      </c>
      <c r="E23" s="17">
        <f t="shared" si="0"/>
        <v>0</v>
      </c>
      <c r="F23" s="17">
        <v>16050</v>
      </c>
      <c r="G23" s="18">
        <f t="shared" si="1"/>
        <v>642000</v>
      </c>
      <c r="H23" s="18">
        <f t="shared" si="2"/>
        <v>642000</v>
      </c>
      <c r="I23" s="18"/>
      <c r="J23" s="18">
        <f t="shared" si="3"/>
        <v>642000</v>
      </c>
      <c r="K23" s="19">
        <f>SUM(J23:J42)</f>
        <v>23048280</v>
      </c>
      <c r="L23" s="19"/>
      <c r="M23" s="18"/>
      <c r="N23" s="18"/>
      <c r="O23" s="20"/>
      <c r="P23" s="20">
        <f>K23-L23+O23</f>
        <v>23048280</v>
      </c>
      <c r="Q23" s="20"/>
      <c r="R23" s="18"/>
      <c r="S23" s="20">
        <f>SUM(N23:N42)</f>
        <v>-1487440</v>
      </c>
      <c r="T23" s="20">
        <f>Q23+S23</f>
        <v>-1487440</v>
      </c>
    </row>
    <row r="24" spans="1:20">
      <c r="A24" s="19"/>
      <c r="B24" s="15"/>
      <c r="C24" s="16" t="s">
        <v>45</v>
      </c>
      <c r="D24" s="17">
        <v>0</v>
      </c>
      <c r="E24" s="17">
        <f t="shared" si="0"/>
        <v>0</v>
      </c>
      <c r="F24" s="17">
        <v>546</v>
      </c>
      <c r="G24" s="18">
        <f t="shared" si="1"/>
        <v>21840</v>
      </c>
      <c r="H24" s="18">
        <f t="shared" si="2"/>
        <v>21840</v>
      </c>
      <c r="I24" s="18"/>
      <c r="J24" s="18">
        <f t="shared" si="3"/>
        <v>21840</v>
      </c>
      <c r="K24" s="19"/>
      <c r="L24" s="19"/>
      <c r="M24" s="18"/>
      <c r="N24" s="18"/>
      <c r="O24" s="21"/>
      <c r="P24" s="21"/>
      <c r="Q24" s="21"/>
      <c r="R24" s="18"/>
      <c r="S24" s="21"/>
      <c r="T24" s="21"/>
    </row>
    <row r="25" spans="1:20">
      <c r="A25" s="19"/>
      <c r="B25" s="15"/>
      <c r="C25" s="16" t="s">
        <v>46</v>
      </c>
      <c r="D25" s="17">
        <v>0</v>
      </c>
      <c r="E25" s="17">
        <f t="shared" si="0"/>
        <v>0</v>
      </c>
      <c r="F25" s="17">
        <v>152</v>
      </c>
      <c r="G25" s="18">
        <f t="shared" si="1"/>
        <v>6080</v>
      </c>
      <c r="H25" s="18">
        <f t="shared" si="2"/>
        <v>6080</v>
      </c>
      <c r="I25" s="18">
        <v>656480</v>
      </c>
      <c r="J25" s="18">
        <v>0</v>
      </c>
      <c r="K25" s="19"/>
      <c r="L25" s="19"/>
      <c r="M25" s="18">
        <v>6080</v>
      </c>
      <c r="N25" s="18">
        <f>SUM(H25-I25)</f>
        <v>-650400</v>
      </c>
      <c r="O25" s="21"/>
      <c r="P25" s="21"/>
      <c r="Q25" s="21"/>
      <c r="R25" s="18"/>
      <c r="S25" s="21"/>
      <c r="T25" s="21"/>
    </row>
    <row r="26" spans="1:20">
      <c r="A26" s="19"/>
      <c r="B26" s="15"/>
      <c r="C26" s="16" t="s">
        <v>47</v>
      </c>
      <c r="D26" s="17">
        <v>0</v>
      </c>
      <c r="E26" s="17">
        <f t="shared" si="0"/>
        <v>0</v>
      </c>
      <c r="F26" s="17">
        <v>1554</v>
      </c>
      <c r="G26" s="18">
        <f t="shared" si="1"/>
        <v>62160</v>
      </c>
      <c r="H26" s="18">
        <f t="shared" si="2"/>
        <v>62160</v>
      </c>
      <c r="I26" s="18"/>
      <c r="J26" s="18">
        <f t="shared" si="3"/>
        <v>62160</v>
      </c>
      <c r="K26" s="19"/>
      <c r="L26" s="19"/>
      <c r="M26" s="18"/>
      <c r="N26" s="18"/>
      <c r="O26" s="21"/>
      <c r="P26" s="21"/>
      <c r="Q26" s="21"/>
      <c r="R26" s="18"/>
      <c r="S26" s="21"/>
      <c r="T26" s="21"/>
    </row>
    <row r="27" spans="1:20">
      <c r="A27" s="19"/>
      <c r="B27" s="15"/>
      <c r="C27" s="16" t="s">
        <v>41</v>
      </c>
      <c r="D27" s="17">
        <v>0</v>
      </c>
      <c r="E27" s="17">
        <f t="shared" si="0"/>
        <v>0</v>
      </c>
      <c r="F27" s="17">
        <v>46578</v>
      </c>
      <c r="G27" s="18">
        <f t="shared" si="1"/>
        <v>1863120</v>
      </c>
      <c r="H27" s="18">
        <f t="shared" si="2"/>
        <v>1863120</v>
      </c>
      <c r="I27" s="18"/>
      <c r="J27" s="18">
        <f t="shared" si="3"/>
        <v>1863120</v>
      </c>
      <c r="K27" s="19"/>
      <c r="L27" s="19"/>
      <c r="M27" s="18"/>
      <c r="N27" s="18"/>
      <c r="O27" s="21"/>
      <c r="P27" s="21"/>
      <c r="Q27" s="21"/>
      <c r="R27" s="18"/>
      <c r="S27" s="21"/>
      <c r="T27" s="21"/>
    </row>
    <row r="28" spans="1:20">
      <c r="A28" s="19"/>
      <c r="B28" s="15"/>
      <c r="C28" s="16" t="s">
        <v>29</v>
      </c>
      <c r="D28" s="17">
        <v>0</v>
      </c>
      <c r="E28" s="17">
        <f t="shared" si="0"/>
        <v>0</v>
      </c>
      <c r="F28" s="17">
        <v>965</v>
      </c>
      <c r="G28" s="18">
        <f t="shared" si="1"/>
        <v>38600</v>
      </c>
      <c r="H28" s="18">
        <f t="shared" si="2"/>
        <v>38600</v>
      </c>
      <c r="I28" s="18"/>
      <c r="J28" s="18">
        <f t="shared" si="3"/>
        <v>38600</v>
      </c>
      <c r="K28" s="19"/>
      <c r="L28" s="19"/>
      <c r="M28" s="18"/>
      <c r="N28" s="18"/>
      <c r="O28" s="21"/>
      <c r="P28" s="21"/>
      <c r="Q28" s="21"/>
      <c r="R28" s="18"/>
      <c r="S28" s="21"/>
      <c r="T28" s="21"/>
    </row>
    <row r="29" spans="1:20">
      <c r="A29" s="19"/>
      <c r="B29" s="15"/>
      <c r="C29" s="16" t="s">
        <v>48</v>
      </c>
      <c r="D29" s="17">
        <v>0</v>
      </c>
      <c r="E29" s="17">
        <f t="shared" si="0"/>
        <v>0</v>
      </c>
      <c r="F29" s="17">
        <v>13690</v>
      </c>
      <c r="G29" s="18">
        <f t="shared" si="1"/>
        <v>547600</v>
      </c>
      <c r="H29" s="18">
        <f t="shared" si="2"/>
        <v>547600</v>
      </c>
      <c r="I29" s="18">
        <v>328640</v>
      </c>
      <c r="J29" s="18">
        <f t="shared" si="3"/>
        <v>218960</v>
      </c>
      <c r="K29" s="19"/>
      <c r="L29" s="19"/>
      <c r="M29" s="18">
        <v>328640</v>
      </c>
      <c r="N29" s="18"/>
      <c r="O29" s="21"/>
      <c r="P29" s="21"/>
      <c r="Q29" s="21"/>
      <c r="R29" s="18"/>
      <c r="S29" s="21"/>
      <c r="T29" s="21"/>
    </row>
    <row r="30" spans="1:20">
      <c r="A30" s="19"/>
      <c r="B30" s="15"/>
      <c r="C30" s="16" t="s">
        <v>49</v>
      </c>
      <c r="D30" s="17">
        <v>0</v>
      </c>
      <c r="E30" s="17">
        <f t="shared" si="0"/>
        <v>0</v>
      </c>
      <c r="F30" s="17">
        <v>4</v>
      </c>
      <c r="G30" s="18">
        <f t="shared" si="1"/>
        <v>160</v>
      </c>
      <c r="H30" s="18">
        <f t="shared" si="2"/>
        <v>160</v>
      </c>
      <c r="I30" s="18"/>
      <c r="J30" s="18">
        <f t="shared" si="3"/>
        <v>160</v>
      </c>
      <c r="K30" s="19"/>
      <c r="L30" s="19"/>
      <c r="M30" s="18"/>
      <c r="N30" s="18"/>
      <c r="O30" s="21"/>
      <c r="P30" s="21"/>
      <c r="Q30" s="21"/>
      <c r="R30" s="18"/>
      <c r="S30" s="21"/>
      <c r="T30" s="21"/>
    </row>
    <row r="31" spans="1:20">
      <c r="A31" s="19"/>
      <c r="B31" s="15"/>
      <c r="C31" s="16" t="s">
        <v>50</v>
      </c>
      <c r="D31" s="17">
        <v>0</v>
      </c>
      <c r="E31" s="17">
        <f t="shared" si="0"/>
        <v>0</v>
      </c>
      <c r="F31" s="17">
        <v>7</v>
      </c>
      <c r="G31" s="18">
        <f t="shared" si="1"/>
        <v>280</v>
      </c>
      <c r="H31" s="18">
        <f t="shared" si="2"/>
        <v>280</v>
      </c>
      <c r="I31" s="18"/>
      <c r="J31" s="18">
        <f t="shared" si="3"/>
        <v>280</v>
      </c>
      <c r="K31" s="19"/>
      <c r="L31" s="19"/>
      <c r="M31" s="18"/>
      <c r="N31" s="18"/>
      <c r="O31" s="21"/>
      <c r="P31" s="21"/>
      <c r="Q31" s="21"/>
      <c r="R31" s="18"/>
      <c r="S31" s="21"/>
      <c r="T31" s="21"/>
    </row>
    <row r="32" spans="1:20">
      <c r="A32" s="19"/>
      <c r="B32" s="15"/>
      <c r="C32" s="16" t="s">
        <v>51</v>
      </c>
      <c r="D32" s="17">
        <v>0</v>
      </c>
      <c r="E32" s="17">
        <f t="shared" si="0"/>
        <v>0</v>
      </c>
      <c r="F32" s="17">
        <v>114</v>
      </c>
      <c r="G32" s="18">
        <f t="shared" si="1"/>
        <v>4560</v>
      </c>
      <c r="H32" s="18">
        <f t="shared" si="2"/>
        <v>4560</v>
      </c>
      <c r="I32" s="18"/>
      <c r="J32" s="18">
        <f t="shared" si="3"/>
        <v>4560</v>
      </c>
      <c r="K32" s="19"/>
      <c r="L32" s="19"/>
      <c r="M32" s="18"/>
      <c r="N32" s="18"/>
      <c r="O32" s="21"/>
      <c r="P32" s="21"/>
      <c r="Q32" s="21"/>
      <c r="R32" s="18"/>
      <c r="S32" s="21"/>
      <c r="T32" s="21"/>
    </row>
    <row r="33" spans="1:20">
      <c r="A33" s="19"/>
      <c r="B33" s="15"/>
      <c r="C33" s="16" t="s">
        <v>52</v>
      </c>
      <c r="D33" s="17">
        <v>0</v>
      </c>
      <c r="E33" s="17">
        <f t="shared" si="0"/>
        <v>0</v>
      </c>
      <c r="F33" s="17">
        <v>13252</v>
      </c>
      <c r="G33" s="18">
        <f t="shared" si="1"/>
        <v>530080</v>
      </c>
      <c r="H33" s="18">
        <f t="shared" si="2"/>
        <v>530080</v>
      </c>
      <c r="I33" s="18"/>
      <c r="J33" s="18">
        <f t="shared" si="3"/>
        <v>530080</v>
      </c>
      <c r="K33" s="19"/>
      <c r="L33" s="19"/>
      <c r="M33" s="18"/>
      <c r="N33" s="18"/>
      <c r="O33" s="21"/>
      <c r="P33" s="21"/>
      <c r="Q33" s="21"/>
      <c r="R33" s="18"/>
      <c r="S33" s="21"/>
      <c r="T33" s="21"/>
    </row>
    <row r="34" spans="1:20">
      <c r="A34" s="19"/>
      <c r="B34" s="15"/>
      <c r="C34" s="16" t="s">
        <v>32</v>
      </c>
      <c r="D34" s="17">
        <v>0</v>
      </c>
      <c r="E34" s="17">
        <f t="shared" si="0"/>
        <v>0</v>
      </c>
      <c r="F34" s="17">
        <v>50170</v>
      </c>
      <c r="G34" s="18">
        <f t="shared" si="1"/>
        <v>2006800</v>
      </c>
      <c r="H34" s="18">
        <f t="shared" si="2"/>
        <v>2006800</v>
      </c>
      <c r="I34" s="18"/>
      <c r="J34" s="18">
        <f t="shared" si="3"/>
        <v>2006800</v>
      </c>
      <c r="K34" s="19"/>
      <c r="L34" s="19"/>
      <c r="M34" s="18"/>
      <c r="N34" s="18"/>
      <c r="O34" s="21"/>
      <c r="P34" s="21"/>
      <c r="Q34" s="21"/>
      <c r="R34" s="18"/>
      <c r="S34" s="21"/>
      <c r="T34" s="21"/>
    </row>
    <row r="35" spans="1:20">
      <c r="A35" s="19"/>
      <c r="B35" s="15"/>
      <c r="C35" s="16" t="s">
        <v>53</v>
      </c>
      <c r="D35" s="17">
        <v>0</v>
      </c>
      <c r="E35" s="17">
        <f t="shared" si="0"/>
        <v>0</v>
      </c>
      <c r="F35" s="17">
        <v>70890</v>
      </c>
      <c r="G35" s="18">
        <f t="shared" si="1"/>
        <v>2835600</v>
      </c>
      <c r="H35" s="18">
        <f t="shared" si="2"/>
        <v>2835600</v>
      </c>
      <c r="I35" s="18"/>
      <c r="J35" s="18">
        <f t="shared" si="3"/>
        <v>2835600</v>
      </c>
      <c r="K35" s="19"/>
      <c r="L35" s="19"/>
      <c r="M35" s="18"/>
      <c r="N35" s="18"/>
      <c r="O35" s="21"/>
      <c r="P35" s="21"/>
      <c r="Q35" s="21"/>
      <c r="R35" s="18"/>
      <c r="S35" s="21"/>
      <c r="T35" s="21"/>
    </row>
    <row r="36" spans="1:20">
      <c r="A36" s="19"/>
      <c r="B36" s="15"/>
      <c r="C36" s="16" t="s">
        <v>54</v>
      </c>
      <c r="D36" s="17">
        <v>0</v>
      </c>
      <c r="E36" s="17">
        <f t="shared" si="0"/>
        <v>0</v>
      </c>
      <c r="F36" s="17">
        <v>253</v>
      </c>
      <c r="G36" s="18">
        <f t="shared" si="1"/>
        <v>10120</v>
      </c>
      <c r="H36" s="18">
        <f t="shared" si="2"/>
        <v>10120</v>
      </c>
      <c r="I36" s="18">
        <v>847160</v>
      </c>
      <c r="J36" s="18">
        <v>0</v>
      </c>
      <c r="K36" s="19"/>
      <c r="L36" s="19"/>
      <c r="M36" s="18">
        <v>10120</v>
      </c>
      <c r="N36" s="18">
        <f>SUM(H36-I36)</f>
        <v>-837040</v>
      </c>
      <c r="O36" s="21"/>
      <c r="P36" s="21"/>
      <c r="Q36" s="21"/>
      <c r="R36" s="18"/>
      <c r="S36" s="21"/>
      <c r="T36" s="21"/>
    </row>
    <row r="37" spans="1:20">
      <c r="A37" s="19"/>
      <c r="B37" s="15"/>
      <c r="C37" s="16" t="s">
        <v>55</v>
      </c>
      <c r="D37" s="17">
        <v>0</v>
      </c>
      <c r="E37" s="17">
        <f t="shared" si="0"/>
        <v>0</v>
      </c>
      <c r="F37" s="17">
        <v>11</v>
      </c>
      <c r="G37" s="18">
        <f t="shared" si="1"/>
        <v>440</v>
      </c>
      <c r="H37" s="18">
        <f t="shared" si="2"/>
        <v>440</v>
      </c>
      <c r="I37" s="18"/>
      <c r="J37" s="18">
        <f t="shared" si="3"/>
        <v>440</v>
      </c>
      <c r="K37" s="19"/>
      <c r="L37" s="19"/>
      <c r="M37" s="18"/>
      <c r="N37" s="18"/>
      <c r="O37" s="21"/>
      <c r="P37" s="21"/>
      <c r="Q37" s="21"/>
      <c r="R37" s="18"/>
      <c r="S37" s="21"/>
      <c r="T37" s="21"/>
    </row>
    <row r="38" spans="1:20">
      <c r="A38" s="19"/>
      <c r="B38" s="15"/>
      <c r="C38" s="16" t="s">
        <v>56</v>
      </c>
      <c r="D38" s="17">
        <v>0</v>
      </c>
      <c r="E38" s="17">
        <f t="shared" si="0"/>
        <v>0</v>
      </c>
      <c r="F38" s="17">
        <v>41</v>
      </c>
      <c r="G38" s="18">
        <f t="shared" si="1"/>
        <v>1640</v>
      </c>
      <c r="H38" s="18">
        <f t="shared" si="2"/>
        <v>1640</v>
      </c>
      <c r="I38" s="18"/>
      <c r="J38" s="18">
        <f t="shared" si="3"/>
        <v>1640</v>
      </c>
      <c r="K38" s="19"/>
      <c r="L38" s="19"/>
      <c r="M38" s="18"/>
      <c r="N38" s="18"/>
      <c r="O38" s="21"/>
      <c r="P38" s="21"/>
      <c r="Q38" s="21"/>
      <c r="R38" s="18"/>
      <c r="S38" s="21"/>
      <c r="T38" s="21"/>
    </row>
    <row r="39" spans="1:20">
      <c r="A39" s="19"/>
      <c r="B39" s="15"/>
      <c r="C39" s="16" t="s">
        <v>57</v>
      </c>
      <c r="D39" s="17">
        <v>0</v>
      </c>
      <c r="E39" s="17">
        <f t="shared" si="0"/>
        <v>0</v>
      </c>
      <c r="F39" s="17">
        <v>304096</v>
      </c>
      <c r="G39" s="18">
        <f t="shared" si="1"/>
        <v>12163840</v>
      </c>
      <c r="H39" s="18">
        <f t="shared" si="2"/>
        <v>12163840</v>
      </c>
      <c r="I39" s="18"/>
      <c r="J39" s="18">
        <f t="shared" si="3"/>
        <v>12163840</v>
      </c>
      <c r="K39" s="19"/>
      <c r="L39" s="19"/>
      <c r="M39" s="18"/>
      <c r="N39" s="18"/>
      <c r="O39" s="21"/>
      <c r="P39" s="21"/>
      <c r="Q39" s="21"/>
      <c r="R39" s="18"/>
      <c r="S39" s="21"/>
      <c r="T39" s="21"/>
    </row>
    <row r="40" spans="1:20">
      <c r="A40" s="19"/>
      <c r="B40" s="15"/>
      <c r="C40" s="16" t="s">
        <v>58</v>
      </c>
      <c r="D40" s="17">
        <v>0</v>
      </c>
      <c r="E40" s="17">
        <f t="shared" si="0"/>
        <v>0</v>
      </c>
      <c r="F40" s="17">
        <v>46</v>
      </c>
      <c r="G40" s="18">
        <f t="shared" si="1"/>
        <v>1840</v>
      </c>
      <c r="H40" s="18">
        <f t="shared" si="2"/>
        <v>1840</v>
      </c>
      <c r="I40" s="18"/>
      <c r="J40" s="18">
        <f t="shared" si="3"/>
        <v>1840</v>
      </c>
      <c r="K40" s="19"/>
      <c r="L40" s="19"/>
      <c r="M40" s="18"/>
      <c r="N40" s="18"/>
      <c r="O40" s="21"/>
      <c r="P40" s="21"/>
      <c r="Q40" s="21"/>
      <c r="R40" s="18"/>
      <c r="S40" s="21"/>
      <c r="T40" s="21"/>
    </row>
    <row r="41" spans="1:20">
      <c r="A41" s="19"/>
      <c r="B41" s="15"/>
      <c r="C41" s="16" t="s">
        <v>37</v>
      </c>
      <c r="D41" s="17">
        <v>0</v>
      </c>
      <c r="E41" s="17">
        <f t="shared" si="0"/>
        <v>0</v>
      </c>
      <c r="F41" s="17">
        <v>69</v>
      </c>
      <c r="G41" s="18">
        <f t="shared" si="1"/>
        <v>2760</v>
      </c>
      <c r="H41" s="18">
        <f t="shared" si="2"/>
        <v>2760</v>
      </c>
      <c r="I41" s="18"/>
      <c r="J41" s="18">
        <f t="shared" si="3"/>
        <v>2760</v>
      </c>
      <c r="K41" s="19"/>
      <c r="L41" s="19"/>
      <c r="M41" s="18"/>
      <c r="N41" s="18"/>
      <c r="O41" s="21"/>
      <c r="P41" s="21"/>
      <c r="Q41" s="21"/>
      <c r="R41" s="18"/>
      <c r="S41" s="21"/>
      <c r="T41" s="21"/>
    </row>
    <row r="42" spans="1:20">
      <c r="A42" s="19"/>
      <c r="B42" s="15"/>
      <c r="C42" s="16" t="s">
        <v>59</v>
      </c>
      <c r="D42" s="17">
        <v>0</v>
      </c>
      <c r="E42" s="17">
        <f t="shared" si="0"/>
        <v>0</v>
      </c>
      <c r="F42" s="17">
        <v>66340</v>
      </c>
      <c r="G42" s="18">
        <f t="shared" si="1"/>
        <v>2653600</v>
      </c>
      <c r="H42" s="18">
        <f t="shared" si="2"/>
        <v>2653600</v>
      </c>
      <c r="I42" s="18"/>
      <c r="J42" s="18">
        <f t="shared" si="3"/>
        <v>2653600</v>
      </c>
      <c r="K42" s="19"/>
      <c r="L42" s="19"/>
      <c r="M42" s="18"/>
      <c r="N42" s="18"/>
      <c r="O42" s="22"/>
      <c r="P42" s="22"/>
      <c r="Q42" s="22"/>
      <c r="R42" s="18"/>
      <c r="S42" s="22"/>
      <c r="T42" s="22"/>
    </row>
    <row r="43" spans="1:20">
      <c r="A43" s="19">
        <v>4</v>
      </c>
      <c r="B43" s="15" t="s">
        <v>60</v>
      </c>
      <c r="C43" s="16" t="s">
        <v>61</v>
      </c>
      <c r="D43" s="17">
        <v>0</v>
      </c>
      <c r="E43" s="17">
        <f t="shared" si="0"/>
        <v>0</v>
      </c>
      <c r="F43" s="17">
        <v>3</v>
      </c>
      <c r="G43" s="18">
        <f t="shared" si="1"/>
        <v>120</v>
      </c>
      <c r="H43" s="18">
        <f t="shared" si="2"/>
        <v>120</v>
      </c>
      <c r="I43" s="18"/>
      <c r="J43" s="18">
        <f t="shared" si="3"/>
        <v>120</v>
      </c>
      <c r="K43" s="19">
        <f>SUM(J43:J46)</f>
        <v>1159000</v>
      </c>
      <c r="L43" s="19"/>
      <c r="M43" s="18"/>
      <c r="N43" s="18"/>
      <c r="O43" s="20"/>
      <c r="P43" s="20">
        <f>K43-L43+O43</f>
        <v>1159000</v>
      </c>
      <c r="Q43" s="20"/>
      <c r="R43" s="18"/>
      <c r="S43" s="20">
        <f>SUM(N43:N46)</f>
        <v>-28040</v>
      </c>
      <c r="T43" s="20">
        <f>Q43+S43</f>
        <v>-28040</v>
      </c>
    </row>
    <row r="44" spans="1:20">
      <c r="A44" s="19"/>
      <c r="B44" s="15"/>
      <c r="C44" s="16" t="s">
        <v>62</v>
      </c>
      <c r="D44" s="17">
        <v>0</v>
      </c>
      <c r="E44" s="17">
        <f t="shared" si="0"/>
        <v>0</v>
      </c>
      <c r="F44" s="17">
        <v>3325</v>
      </c>
      <c r="G44" s="18">
        <f t="shared" si="1"/>
        <v>133000</v>
      </c>
      <c r="H44" s="18">
        <f t="shared" si="2"/>
        <v>133000</v>
      </c>
      <c r="I44" s="18">
        <v>161040</v>
      </c>
      <c r="J44" s="18">
        <v>0</v>
      </c>
      <c r="K44" s="19"/>
      <c r="L44" s="19"/>
      <c r="M44" s="18">
        <v>133000</v>
      </c>
      <c r="N44" s="18">
        <f>SUM(H44-I44)</f>
        <v>-28040</v>
      </c>
      <c r="O44" s="21"/>
      <c r="P44" s="21"/>
      <c r="Q44" s="21"/>
      <c r="R44" s="18"/>
      <c r="S44" s="21"/>
      <c r="T44" s="21"/>
    </row>
    <row r="45" spans="1:20">
      <c r="A45" s="19"/>
      <c r="B45" s="15"/>
      <c r="C45" s="16" t="s">
        <v>63</v>
      </c>
      <c r="D45" s="17">
        <v>0</v>
      </c>
      <c r="E45" s="17">
        <f t="shared" si="0"/>
        <v>0</v>
      </c>
      <c r="F45" s="17">
        <v>22</v>
      </c>
      <c r="G45" s="18">
        <f t="shared" si="1"/>
        <v>880</v>
      </c>
      <c r="H45" s="18">
        <f t="shared" si="2"/>
        <v>880</v>
      </c>
      <c r="I45" s="18"/>
      <c r="J45" s="18">
        <f t="shared" si="3"/>
        <v>880</v>
      </c>
      <c r="K45" s="19"/>
      <c r="L45" s="19"/>
      <c r="M45" s="18"/>
      <c r="N45" s="18"/>
      <c r="O45" s="21"/>
      <c r="P45" s="21"/>
      <c r="Q45" s="21"/>
      <c r="R45" s="18"/>
      <c r="S45" s="21"/>
      <c r="T45" s="21"/>
    </row>
    <row r="46" spans="1:20">
      <c r="A46" s="19"/>
      <c r="B46" s="15"/>
      <c r="C46" s="16" t="s">
        <v>64</v>
      </c>
      <c r="D46" s="17">
        <v>0</v>
      </c>
      <c r="E46" s="17">
        <f t="shared" si="0"/>
        <v>0</v>
      </c>
      <c r="F46" s="17">
        <v>28950</v>
      </c>
      <c r="G46" s="18">
        <f t="shared" si="1"/>
        <v>1158000</v>
      </c>
      <c r="H46" s="18">
        <f t="shared" si="2"/>
        <v>1158000</v>
      </c>
      <c r="I46" s="18"/>
      <c r="J46" s="18">
        <f t="shared" si="3"/>
        <v>1158000</v>
      </c>
      <c r="K46" s="19"/>
      <c r="L46" s="19"/>
      <c r="M46" s="18"/>
      <c r="N46" s="18"/>
      <c r="O46" s="22"/>
      <c r="P46" s="22"/>
      <c r="Q46" s="22"/>
      <c r="R46" s="18"/>
      <c r="S46" s="22"/>
      <c r="T46" s="22"/>
    </row>
    <row r="47" spans="1:20">
      <c r="A47" s="19">
        <v>5</v>
      </c>
      <c r="B47" s="15" t="s">
        <v>65</v>
      </c>
      <c r="C47" s="16" t="s">
        <v>62</v>
      </c>
      <c r="D47" s="17">
        <v>0</v>
      </c>
      <c r="E47" s="17">
        <f t="shared" si="0"/>
        <v>0</v>
      </c>
      <c r="F47" s="17">
        <v>343892</v>
      </c>
      <c r="G47" s="18">
        <f t="shared" si="1"/>
        <v>13755680</v>
      </c>
      <c r="H47" s="18">
        <f t="shared" si="2"/>
        <v>13755680</v>
      </c>
      <c r="I47" s="18"/>
      <c r="J47" s="18">
        <f t="shared" si="3"/>
        <v>13755680</v>
      </c>
      <c r="K47" s="19">
        <f>SUM(J47:J52)</f>
        <v>32664520</v>
      </c>
      <c r="L47" s="19"/>
      <c r="M47" s="18"/>
      <c r="N47" s="18"/>
      <c r="O47" s="20"/>
      <c r="P47" s="20">
        <f>K47-L47+O47</f>
        <v>32664520</v>
      </c>
      <c r="Q47" s="20"/>
      <c r="R47" s="18"/>
      <c r="S47" s="20">
        <f>SUM(N47:N52)</f>
        <v>0</v>
      </c>
      <c r="T47" s="20">
        <f>Q47+S47</f>
        <v>0</v>
      </c>
    </row>
    <row r="48" spans="1:20">
      <c r="A48" s="19"/>
      <c r="B48" s="15"/>
      <c r="C48" s="16" t="s">
        <v>66</v>
      </c>
      <c r="D48" s="17">
        <v>0</v>
      </c>
      <c r="E48" s="17">
        <f t="shared" si="0"/>
        <v>0</v>
      </c>
      <c r="F48" s="17">
        <v>292128</v>
      </c>
      <c r="G48" s="18">
        <f t="shared" si="1"/>
        <v>11685120</v>
      </c>
      <c r="H48" s="18">
        <f t="shared" si="2"/>
        <v>11685120</v>
      </c>
      <c r="I48" s="18"/>
      <c r="J48" s="18">
        <f t="shared" si="3"/>
        <v>11685120</v>
      </c>
      <c r="K48" s="19"/>
      <c r="L48" s="19"/>
      <c r="M48" s="18"/>
      <c r="N48" s="18"/>
      <c r="O48" s="21"/>
      <c r="P48" s="21"/>
      <c r="Q48" s="21"/>
      <c r="R48" s="18"/>
      <c r="S48" s="21"/>
      <c r="T48" s="21"/>
    </row>
    <row r="49" spans="1:20">
      <c r="A49" s="19"/>
      <c r="B49" s="15"/>
      <c r="C49" s="16" t="s">
        <v>67</v>
      </c>
      <c r="D49" s="17">
        <v>0</v>
      </c>
      <c r="E49" s="17">
        <f t="shared" si="0"/>
        <v>0</v>
      </c>
      <c r="F49" s="17">
        <v>2164</v>
      </c>
      <c r="G49" s="18">
        <f t="shared" si="1"/>
        <v>86560</v>
      </c>
      <c r="H49" s="18">
        <f t="shared" si="2"/>
        <v>86560</v>
      </c>
      <c r="I49" s="18"/>
      <c r="J49" s="18">
        <f t="shared" si="3"/>
        <v>86560</v>
      </c>
      <c r="K49" s="19"/>
      <c r="L49" s="19"/>
      <c r="M49" s="18"/>
      <c r="N49" s="18"/>
      <c r="O49" s="21"/>
      <c r="P49" s="21"/>
      <c r="Q49" s="21"/>
      <c r="R49" s="18"/>
      <c r="S49" s="21"/>
      <c r="T49" s="21"/>
    </row>
    <row r="50" spans="1:20">
      <c r="A50" s="19"/>
      <c r="B50" s="15"/>
      <c r="C50" s="16" t="s">
        <v>68</v>
      </c>
      <c r="D50" s="17">
        <v>0</v>
      </c>
      <c r="E50" s="17">
        <f t="shared" si="0"/>
        <v>0</v>
      </c>
      <c r="F50" s="17">
        <v>1096</v>
      </c>
      <c r="G50" s="18">
        <f t="shared" si="1"/>
        <v>43840</v>
      </c>
      <c r="H50" s="18">
        <f t="shared" si="2"/>
        <v>43840</v>
      </c>
      <c r="I50" s="18"/>
      <c r="J50" s="18">
        <f t="shared" si="3"/>
        <v>43840</v>
      </c>
      <c r="K50" s="19"/>
      <c r="L50" s="19"/>
      <c r="M50" s="18"/>
      <c r="N50" s="18"/>
      <c r="O50" s="21"/>
      <c r="P50" s="21"/>
      <c r="Q50" s="21"/>
      <c r="R50" s="18"/>
      <c r="S50" s="21"/>
      <c r="T50" s="21"/>
    </row>
    <row r="51" spans="1:20">
      <c r="A51" s="19"/>
      <c r="B51" s="15"/>
      <c r="C51" s="16" t="s">
        <v>69</v>
      </c>
      <c r="D51" s="17">
        <v>0</v>
      </c>
      <c r="E51" s="17">
        <f t="shared" si="0"/>
        <v>0</v>
      </c>
      <c r="F51" s="17">
        <v>153186</v>
      </c>
      <c r="G51" s="18">
        <f t="shared" si="1"/>
        <v>6127440</v>
      </c>
      <c r="H51" s="18">
        <f t="shared" si="2"/>
        <v>6127440</v>
      </c>
      <c r="I51" s="18"/>
      <c r="J51" s="18">
        <f t="shared" si="3"/>
        <v>6127440</v>
      </c>
      <c r="K51" s="19"/>
      <c r="L51" s="19"/>
      <c r="M51" s="18"/>
      <c r="N51" s="18"/>
      <c r="O51" s="21"/>
      <c r="P51" s="21"/>
      <c r="Q51" s="21"/>
      <c r="R51" s="18"/>
      <c r="S51" s="21"/>
      <c r="T51" s="21"/>
    </row>
    <row r="52" spans="1:20">
      <c r="A52" s="19"/>
      <c r="B52" s="15"/>
      <c r="C52" s="16" t="s">
        <v>70</v>
      </c>
      <c r="D52" s="17">
        <v>0</v>
      </c>
      <c r="E52" s="17">
        <f t="shared" si="0"/>
        <v>0</v>
      </c>
      <c r="F52" s="17">
        <v>24147</v>
      </c>
      <c r="G52" s="18">
        <f t="shared" si="1"/>
        <v>965880</v>
      </c>
      <c r="H52" s="18">
        <f t="shared" si="2"/>
        <v>965880</v>
      </c>
      <c r="I52" s="18"/>
      <c r="J52" s="18">
        <f t="shared" si="3"/>
        <v>965880</v>
      </c>
      <c r="K52" s="19"/>
      <c r="L52" s="19"/>
      <c r="M52" s="18"/>
      <c r="N52" s="18"/>
      <c r="O52" s="22"/>
      <c r="P52" s="22"/>
      <c r="Q52" s="22"/>
      <c r="R52" s="18"/>
      <c r="S52" s="22"/>
      <c r="T52" s="22"/>
    </row>
    <row r="53" spans="1:20">
      <c r="A53" s="19">
        <v>6</v>
      </c>
      <c r="B53" s="15" t="s">
        <v>71</v>
      </c>
      <c r="C53" s="16" t="s">
        <v>72</v>
      </c>
      <c r="D53" s="17">
        <v>2</v>
      </c>
      <c r="E53" s="17">
        <f t="shared" si="0"/>
        <v>100</v>
      </c>
      <c r="F53" s="17">
        <v>61</v>
      </c>
      <c r="G53" s="18">
        <f t="shared" si="1"/>
        <v>2440</v>
      </c>
      <c r="H53" s="18">
        <f t="shared" si="2"/>
        <v>2540</v>
      </c>
      <c r="I53" s="18"/>
      <c r="J53" s="18">
        <f t="shared" si="3"/>
        <v>2540</v>
      </c>
      <c r="K53" s="19">
        <f>SUM(J53:J57)</f>
        <v>2620</v>
      </c>
      <c r="L53" s="19"/>
      <c r="M53" s="18"/>
      <c r="N53" s="18"/>
      <c r="O53" s="20"/>
      <c r="P53" s="20">
        <f>K53-L53+O53</f>
        <v>2620</v>
      </c>
      <c r="Q53" s="20"/>
      <c r="R53" s="18"/>
      <c r="S53" s="20">
        <f>SUM(N53:N57)</f>
        <v>-2779880</v>
      </c>
      <c r="T53" s="20">
        <f>Q53+S53</f>
        <v>-2779880</v>
      </c>
    </row>
    <row r="54" spans="1:20">
      <c r="A54" s="19"/>
      <c r="B54" s="15"/>
      <c r="C54" s="16" t="s">
        <v>48</v>
      </c>
      <c r="D54" s="17">
        <v>0</v>
      </c>
      <c r="E54" s="17">
        <f t="shared" si="0"/>
        <v>0</v>
      </c>
      <c r="F54" s="17">
        <v>1</v>
      </c>
      <c r="G54" s="18">
        <f t="shared" si="1"/>
        <v>40</v>
      </c>
      <c r="H54" s="18">
        <f t="shared" si="2"/>
        <v>40</v>
      </c>
      <c r="I54" s="18"/>
      <c r="J54" s="18">
        <f t="shared" si="3"/>
        <v>40</v>
      </c>
      <c r="K54" s="19"/>
      <c r="L54" s="19"/>
      <c r="M54" s="18"/>
      <c r="N54" s="18"/>
      <c r="O54" s="21"/>
      <c r="P54" s="21"/>
      <c r="Q54" s="21"/>
      <c r="R54" s="18"/>
      <c r="S54" s="21"/>
      <c r="T54" s="21"/>
    </row>
    <row r="55" spans="1:20">
      <c r="A55" s="19"/>
      <c r="B55" s="15"/>
      <c r="C55" s="16" t="s">
        <v>73</v>
      </c>
      <c r="D55" s="17">
        <v>0</v>
      </c>
      <c r="E55" s="17">
        <f t="shared" si="0"/>
        <v>0</v>
      </c>
      <c r="F55" s="17">
        <v>3695</v>
      </c>
      <c r="G55" s="18">
        <f t="shared" si="1"/>
        <v>147800</v>
      </c>
      <c r="H55" s="18">
        <f t="shared" si="2"/>
        <v>147800</v>
      </c>
      <c r="I55" s="18">
        <v>2785340</v>
      </c>
      <c r="J55" s="18">
        <v>0</v>
      </c>
      <c r="K55" s="19"/>
      <c r="L55" s="19"/>
      <c r="M55" s="18">
        <v>147800</v>
      </c>
      <c r="N55" s="18">
        <f>SUM(H55-I55)</f>
        <v>-2637540</v>
      </c>
      <c r="O55" s="21"/>
      <c r="P55" s="21"/>
      <c r="Q55" s="21"/>
      <c r="R55" s="18"/>
      <c r="S55" s="21"/>
      <c r="T55" s="21"/>
    </row>
    <row r="56" spans="1:20">
      <c r="A56" s="19"/>
      <c r="B56" s="15"/>
      <c r="C56" s="16" t="s">
        <v>57</v>
      </c>
      <c r="D56" s="17">
        <v>0</v>
      </c>
      <c r="E56" s="17">
        <f t="shared" si="0"/>
        <v>0</v>
      </c>
      <c r="F56" s="17">
        <v>1</v>
      </c>
      <c r="G56" s="18">
        <f t="shared" si="1"/>
        <v>40</v>
      </c>
      <c r="H56" s="18">
        <f t="shared" si="2"/>
        <v>40</v>
      </c>
      <c r="I56" s="18"/>
      <c r="J56" s="18">
        <f t="shared" si="3"/>
        <v>40</v>
      </c>
      <c r="K56" s="19"/>
      <c r="L56" s="19"/>
      <c r="M56" s="18"/>
      <c r="N56" s="18"/>
      <c r="O56" s="21"/>
      <c r="P56" s="21"/>
      <c r="Q56" s="21"/>
      <c r="R56" s="18"/>
      <c r="S56" s="21"/>
      <c r="T56" s="21"/>
    </row>
    <row r="57" spans="1:20">
      <c r="A57" s="19"/>
      <c r="B57" s="15"/>
      <c r="C57" s="16" t="s">
        <v>74</v>
      </c>
      <c r="D57" s="17">
        <v>0</v>
      </c>
      <c r="E57" s="17">
        <f t="shared" si="0"/>
        <v>0</v>
      </c>
      <c r="F57" s="17">
        <v>28</v>
      </c>
      <c r="G57" s="18">
        <f t="shared" si="1"/>
        <v>1120</v>
      </c>
      <c r="H57" s="18">
        <f t="shared" si="2"/>
        <v>1120</v>
      </c>
      <c r="I57" s="18">
        <v>143460</v>
      </c>
      <c r="J57" s="18">
        <v>0</v>
      </c>
      <c r="K57" s="19"/>
      <c r="L57" s="19"/>
      <c r="M57" s="18">
        <v>1120</v>
      </c>
      <c r="N57" s="18">
        <f>SUM(H57-I57)</f>
        <v>-142340</v>
      </c>
      <c r="O57" s="22"/>
      <c r="P57" s="22"/>
      <c r="Q57" s="22"/>
      <c r="R57" s="18"/>
      <c r="S57" s="22"/>
      <c r="T57" s="22"/>
    </row>
    <row r="58" spans="1:20">
      <c r="A58" s="19">
        <v>7</v>
      </c>
      <c r="B58" s="15" t="s">
        <v>75</v>
      </c>
      <c r="C58" s="16" t="s">
        <v>76</v>
      </c>
      <c r="D58" s="17">
        <v>0</v>
      </c>
      <c r="E58" s="17">
        <f t="shared" si="0"/>
        <v>0</v>
      </c>
      <c r="F58" s="17">
        <v>208583</v>
      </c>
      <c r="G58" s="18">
        <f t="shared" si="1"/>
        <v>8343320</v>
      </c>
      <c r="H58" s="18">
        <f t="shared" si="2"/>
        <v>8343320</v>
      </c>
      <c r="I58" s="18"/>
      <c r="J58" s="18">
        <f t="shared" si="3"/>
        <v>8343320</v>
      </c>
      <c r="K58" s="19">
        <f>SUM(J58:J88)</f>
        <v>94394020</v>
      </c>
      <c r="L58" s="19"/>
      <c r="M58" s="18"/>
      <c r="N58" s="18"/>
      <c r="O58" s="20"/>
      <c r="P58" s="20">
        <f>K58-L58+O58</f>
        <v>94394020</v>
      </c>
      <c r="Q58" s="20"/>
      <c r="R58" s="18"/>
      <c r="S58" s="20">
        <f>SUM(N58:N87)</f>
        <v>-175840</v>
      </c>
      <c r="T58" s="20">
        <f>Q58+S58</f>
        <v>-175840</v>
      </c>
    </row>
    <row r="59" spans="1:20">
      <c r="A59" s="19"/>
      <c r="B59" s="15"/>
      <c r="C59" s="16" t="s">
        <v>77</v>
      </c>
      <c r="D59" s="17">
        <v>0</v>
      </c>
      <c r="E59" s="17">
        <f t="shared" si="0"/>
        <v>0</v>
      </c>
      <c r="F59" s="17">
        <v>200712</v>
      </c>
      <c r="G59" s="18">
        <f t="shared" si="1"/>
        <v>8028480</v>
      </c>
      <c r="H59" s="18">
        <f t="shared" si="2"/>
        <v>8028480</v>
      </c>
      <c r="I59" s="18"/>
      <c r="J59" s="18">
        <f t="shared" si="3"/>
        <v>8028480</v>
      </c>
      <c r="K59" s="19"/>
      <c r="L59" s="19"/>
      <c r="M59" s="18"/>
      <c r="N59" s="18"/>
      <c r="O59" s="21"/>
      <c r="P59" s="21"/>
      <c r="Q59" s="21"/>
      <c r="R59" s="18"/>
      <c r="S59" s="21"/>
      <c r="T59" s="21"/>
    </row>
    <row r="60" spans="1:20">
      <c r="A60" s="19"/>
      <c r="B60" s="15"/>
      <c r="C60" s="16" t="s">
        <v>78</v>
      </c>
      <c r="D60" s="17">
        <v>0</v>
      </c>
      <c r="E60" s="17">
        <f t="shared" si="0"/>
        <v>0</v>
      </c>
      <c r="F60" s="17">
        <v>107750</v>
      </c>
      <c r="G60" s="18">
        <f t="shared" si="1"/>
        <v>4310000</v>
      </c>
      <c r="H60" s="18">
        <f t="shared" si="2"/>
        <v>4310000</v>
      </c>
      <c r="I60" s="18"/>
      <c r="J60" s="18">
        <f t="shared" si="3"/>
        <v>4310000</v>
      </c>
      <c r="K60" s="19"/>
      <c r="L60" s="19"/>
      <c r="M60" s="18"/>
      <c r="N60" s="18"/>
      <c r="O60" s="21"/>
      <c r="P60" s="21"/>
      <c r="Q60" s="21"/>
      <c r="R60" s="18"/>
      <c r="S60" s="21"/>
      <c r="T60" s="21"/>
    </row>
    <row r="61" spans="1:20">
      <c r="A61" s="19"/>
      <c r="B61" s="15"/>
      <c r="C61" s="16" t="s">
        <v>72</v>
      </c>
      <c r="D61" s="17">
        <v>0</v>
      </c>
      <c r="E61" s="17">
        <f t="shared" si="0"/>
        <v>0</v>
      </c>
      <c r="F61" s="17">
        <v>15383</v>
      </c>
      <c r="G61" s="18">
        <f t="shared" si="1"/>
        <v>615320</v>
      </c>
      <c r="H61" s="18">
        <f t="shared" si="2"/>
        <v>615320</v>
      </c>
      <c r="I61" s="18"/>
      <c r="J61" s="18">
        <f t="shared" si="3"/>
        <v>615320</v>
      </c>
      <c r="K61" s="19"/>
      <c r="L61" s="19"/>
      <c r="M61" s="18"/>
      <c r="N61" s="18"/>
      <c r="O61" s="21"/>
      <c r="P61" s="21"/>
      <c r="Q61" s="21"/>
      <c r="R61" s="18"/>
      <c r="S61" s="21"/>
      <c r="T61" s="21"/>
    </row>
    <row r="62" spans="1:20">
      <c r="A62" s="19"/>
      <c r="B62" s="15"/>
      <c r="C62" s="16" t="s">
        <v>79</v>
      </c>
      <c r="D62" s="17">
        <v>0</v>
      </c>
      <c r="E62" s="17">
        <f t="shared" si="0"/>
        <v>0</v>
      </c>
      <c r="F62" s="17">
        <v>57349</v>
      </c>
      <c r="G62" s="18">
        <f t="shared" si="1"/>
        <v>2293960</v>
      </c>
      <c r="H62" s="18">
        <f t="shared" si="2"/>
        <v>2293960</v>
      </c>
      <c r="I62" s="18"/>
      <c r="J62" s="18">
        <f t="shared" si="3"/>
        <v>2293960</v>
      </c>
      <c r="K62" s="19"/>
      <c r="L62" s="19"/>
      <c r="M62" s="18"/>
      <c r="N62" s="18"/>
      <c r="O62" s="21"/>
      <c r="P62" s="21"/>
      <c r="Q62" s="21"/>
      <c r="R62" s="18"/>
      <c r="S62" s="21"/>
      <c r="T62" s="21"/>
    </row>
    <row r="63" spans="1:20">
      <c r="A63" s="19"/>
      <c r="B63" s="15"/>
      <c r="C63" s="16" t="s">
        <v>80</v>
      </c>
      <c r="D63" s="17">
        <v>0</v>
      </c>
      <c r="E63" s="17">
        <f t="shared" si="0"/>
        <v>0</v>
      </c>
      <c r="F63" s="17">
        <v>423603</v>
      </c>
      <c r="G63" s="18">
        <f t="shared" si="1"/>
        <v>16944120</v>
      </c>
      <c r="H63" s="18">
        <f t="shared" si="2"/>
        <v>16944120</v>
      </c>
      <c r="I63" s="18"/>
      <c r="J63" s="18">
        <f t="shared" si="3"/>
        <v>16944120</v>
      </c>
      <c r="K63" s="19"/>
      <c r="L63" s="19"/>
      <c r="M63" s="18"/>
      <c r="N63" s="18"/>
      <c r="O63" s="21"/>
      <c r="P63" s="21"/>
      <c r="Q63" s="21"/>
      <c r="R63" s="18"/>
      <c r="S63" s="21"/>
      <c r="T63" s="21"/>
    </row>
    <row r="64" spans="1:20">
      <c r="A64" s="19"/>
      <c r="B64" s="15"/>
      <c r="C64" s="16" t="s">
        <v>81</v>
      </c>
      <c r="D64" s="17">
        <v>0</v>
      </c>
      <c r="E64" s="17">
        <f t="shared" si="0"/>
        <v>0</v>
      </c>
      <c r="F64" s="17">
        <v>9005</v>
      </c>
      <c r="G64" s="18">
        <f t="shared" si="1"/>
        <v>360200</v>
      </c>
      <c r="H64" s="18">
        <f t="shared" si="2"/>
        <v>360200</v>
      </c>
      <c r="I64" s="18"/>
      <c r="J64" s="18">
        <f t="shared" si="3"/>
        <v>360200</v>
      </c>
      <c r="K64" s="19"/>
      <c r="L64" s="19"/>
      <c r="M64" s="18"/>
      <c r="N64" s="18"/>
      <c r="O64" s="21"/>
      <c r="P64" s="21"/>
      <c r="Q64" s="21"/>
      <c r="R64" s="18"/>
      <c r="S64" s="21"/>
      <c r="T64" s="21"/>
    </row>
    <row r="65" spans="1:20">
      <c r="A65" s="19"/>
      <c r="B65" s="15"/>
      <c r="C65" s="16" t="s">
        <v>75</v>
      </c>
      <c r="D65" s="17">
        <v>0</v>
      </c>
      <c r="E65" s="17">
        <f t="shared" si="0"/>
        <v>0</v>
      </c>
      <c r="F65" s="17">
        <v>9611</v>
      </c>
      <c r="G65" s="18">
        <f t="shared" si="1"/>
        <v>384440</v>
      </c>
      <c r="H65" s="18">
        <f t="shared" si="2"/>
        <v>384440</v>
      </c>
      <c r="I65" s="18">
        <v>155420</v>
      </c>
      <c r="J65" s="18">
        <f t="shared" si="3"/>
        <v>229020</v>
      </c>
      <c r="K65" s="19"/>
      <c r="L65" s="19"/>
      <c r="M65" s="18">
        <v>155420</v>
      </c>
      <c r="N65" s="18"/>
      <c r="O65" s="21"/>
      <c r="P65" s="21"/>
      <c r="Q65" s="21"/>
      <c r="R65" s="18"/>
      <c r="S65" s="21"/>
      <c r="T65" s="21"/>
    </row>
    <row r="66" spans="1:20">
      <c r="A66" s="19"/>
      <c r="B66" s="15"/>
      <c r="C66" s="16" t="s">
        <v>41</v>
      </c>
      <c r="D66" s="17">
        <v>0</v>
      </c>
      <c r="E66" s="17">
        <f t="shared" si="0"/>
        <v>0</v>
      </c>
      <c r="F66" s="17">
        <v>4742</v>
      </c>
      <c r="G66" s="18">
        <f t="shared" si="1"/>
        <v>189680</v>
      </c>
      <c r="H66" s="18">
        <f t="shared" si="2"/>
        <v>189680</v>
      </c>
      <c r="I66" s="18"/>
      <c r="J66" s="18">
        <f t="shared" si="3"/>
        <v>189680</v>
      </c>
      <c r="K66" s="19"/>
      <c r="L66" s="19"/>
      <c r="M66" s="18"/>
      <c r="N66" s="18"/>
      <c r="O66" s="21"/>
      <c r="P66" s="21"/>
      <c r="Q66" s="21"/>
      <c r="R66" s="18"/>
      <c r="S66" s="21"/>
      <c r="T66" s="21"/>
    </row>
    <row r="67" spans="1:20">
      <c r="A67" s="19"/>
      <c r="B67" s="15"/>
      <c r="C67" s="16" t="s">
        <v>82</v>
      </c>
      <c r="D67" s="17">
        <v>0</v>
      </c>
      <c r="E67" s="17">
        <f t="shared" si="0"/>
        <v>0</v>
      </c>
      <c r="F67" s="17">
        <v>119</v>
      </c>
      <c r="G67" s="18">
        <f t="shared" si="1"/>
        <v>4760</v>
      </c>
      <c r="H67" s="18">
        <f t="shared" si="2"/>
        <v>4760</v>
      </c>
      <c r="I67" s="18"/>
      <c r="J67" s="18">
        <f t="shared" si="3"/>
        <v>4760</v>
      </c>
      <c r="K67" s="19"/>
      <c r="L67" s="19"/>
      <c r="M67" s="18"/>
      <c r="N67" s="18"/>
      <c r="O67" s="21"/>
      <c r="P67" s="21"/>
      <c r="Q67" s="21"/>
      <c r="R67" s="18"/>
      <c r="S67" s="21"/>
      <c r="T67" s="21"/>
    </row>
    <row r="68" spans="1:20">
      <c r="A68" s="19"/>
      <c r="B68" s="15"/>
      <c r="C68" s="16" t="s">
        <v>73</v>
      </c>
      <c r="D68" s="17">
        <v>0</v>
      </c>
      <c r="E68" s="17">
        <f t="shared" si="0"/>
        <v>0</v>
      </c>
      <c r="F68" s="17">
        <v>10848</v>
      </c>
      <c r="G68" s="18">
        <f t="shared" si="1"/>
        <v>433920</v>
      </c>
      <c r="H68" s="18">
        <f t="shared" si="2"/>
        <v>433920</v>
      </c>
      <c r="I68" s="18"/>
      <c r="J68" s="18">
        <f t="shared" si="3"/>
        <v>433920</v>
      </c>
      <c r="K68" s="19"/>
      <c r="L68" s="19"/>
      <c r="M68" s="18"/>
      <c r="N68" s="18"/>
      <c r="O68" s="21"/>
      <c r="P68" s="21"/>
      <c r="Q68" s="21"/>
      <c r="R68" s="18"/>
      <c r="S68" s="21"/>
      <c r="T68" s="21"/>
    </row>
    <row r="69" spans="1:20">
      <c r="A69" s="19"/>
      <c r="B69" s="15"/>
      <c r="C69" s="16" t="s">
        <v>83</v>
      </c>
      <c r="D69" s="17">
        <v>0</v>
      </c>
      <c r="E69" s="17">
        <f t="shared" si="0"/>
        <v>0</v>
      </c>
      <c r="F69" s="17">
        <v>7555</v>
      </c>
      <c r="G69" s="18">
        <f t="shared" si="1"/>
        <v>302200</v>
      </c>
      <c r="H69" s="18">
        <f t="shared" si="2"/>
        <v>302200</v>
      </c>
      <c r="I69" s="18"/>
      <c r="J69" s="18">
        <f t="shared" si="3"/>
        <v>302200</v>
      </c>
      <c r="K69" s="19"/>
      <c r="L69" s="19"/>
      <c r="M69" s="18"/>
      <c r="N69" s="18"/>
      <c r="O69" s="21"/>
      <c r="P69" s="21"/>
      <c r="Q69" s="21"/>
      <c r="R69" s="18"/>
      <c r="S69" s="21"/>
      <c r="T69" s="21"/>
    </row>
    <row r="70" spans="1:20">
      <c r="A70" s="19"/>
      <c r="B70" s="15"/>
      <c r="C70" s="16" t="s">
        <v>84</v>
      </c>
      <c r="D70" s="17">
        <v>0</v>
      </c>
      <c r="E70" s="17">
        <f t="shared" si="0"/>
        <v>0</v>
      </c>
      <c r="F70" s="17">
        <v>28029</v>
      </c>
      <c r="G70" s="18">
        <f t="shared" si="1"/>
        <v>1121160</v>
      </c>
      <c r="H70" s="18">
        <f t="shared" si="2"/>
        <v>1121160</v>
      </c>
      <c r="I70" s="18"/>
      <c r="J70" s="18">
        <f t="shared" si="3"/>
        <v>1121160</v>
      </c>
      <c r="K70" s="19"/>
      <c r="L70" s="19"/>
      <c r="M70" s="18"/>
      <c r="N70" s="18"/>
      <c r="O70" s="21"/>
      <c r="P70" s="21"/>
      <c r="Q70" s="21"/>
      <c r="R70" s="18"/>
      <c r="S70" s="21"/>
      <c r="T70" s="21"/>
    </row>
    <row r="71" spans="1:20">
      <c r="A71" s="19"/>
      <c r="B71" s="15"/>
      <c r="C71" s="16" t="s">
        <v>50</v>
      </c>
      <c r="D71" s="17">
        <v>0</v>
      </c>
      <c r="E71" s="17">
        <f t="shared" si="0"/>
        <v>0</v>
      </c>
      <c r="F71" s="17">
        <v>68343</v>
      </c>
      <c r="G71" s="18">
        <f t="shared" si="1"/>
        <v>2733720</v>
      </c>
      <c r="H71" s="18">
        <f t="shared" si="2"/>
        <v>2733720</v>
      </c>
      <c r="I71" s="18"/>
      <c r="J71" s="18">
        <f t="shared" si="3"/>
        <v>2733720</v>
      </c>
      <c r="K71" s="19"/>
      <c r="L71" s="19"/>
      <c r="M71" s="18"/>
      <c r="N71" s="18"/>
      <c r="O71" s="21"/>
      <c r="P71" s="21"/>
      <c r="Q71" s="21"/>
      <c r="R71" s="18"/>
      <c r="S71" s="21"/>
      <c r="T71" s="21"/>
    </row>
    <row r="72" spans="1:20">
      <c r="A72" s="19"/>
      <c r="B72" s="15"/>
      <c r="C72" s="16" t="s">
        <v>30</v>
      </c>
      <c r="D72" s="17">
        <v>0</v>
      </c>
      <c r="E72" s="17">
        <f t="shared" si="0"/>
        <v>0</v>
      </c>
      <c r="F72" s="17">
        <v>10</v>
      </c>
      <c r="G72" s="18">
        <f t="shared" si="1"/>
        <v>400</v>
      </c>
      <c r="H72" s="18">
        <f t="shared" si="2"/>
        <v>400</v>
      </c>
      <c r="I72" s="18"/>
      <c r="J72" s="18">
        <f t="shared" si="3"/>
        <v>400</v>
      </c>
      <c r="K72" s="19"/>
      <c r="L72" s="19"/>
      <c r="M72" s="18"/>
      <c r="N72" s="18"/>
      <c r="O72" s="21"/>
      <c r="P72" s="21"/>
      <c r="Q72" s="21"/>
      <c r="R72" s="18"/>
      <c r="S72" s="21"/>
      <c r="T72" s="21"/>
    </row>
    <row r="73" spans="1:20">
      <c r="A73" s="19"/>
      <c r="B73" s="15"/>
      <c r="C73" s="16" t="s">
        <v>85</v>
      </c>
      <c r="D73" s="17">
        <v>0</v>
      </c>
      <c r="E73" s="17">
        <f t="shared" ref="E73:E136" si="4">SUM(D73*50)</f>
        <v>0</v>
      </c>
      <c r="F73" s="17">
        <v>77282</v>
      </c>
      <c r="G73" s="18">
        <f t="shared" ref="G73:G136" si="5">SUM(F73*40)</f>
        <v>3091280</v>
      </c>
      <c r="H73" s="18">
        <f t="shared" ref="H73:H136" si="6">SUM(E73+G73)</f>
        <v>3091280</v>
      </c>
      <c r="I73" s="18"/>
      <c r="J73" s="18">
        <f t="shared" ref="J73:J136" si="7">SUM(H73-I73)</f>
        <v>3091280</v>
      </c>
      <c r="K73" s="19"/>
      <c r="L73" s="19"/>
      <c r="M73" s="18"/>
      <c r="N73" s="18"/>
      <c r="O73" s="21"/>
      <c r="P73" s="21"/>
      <c r="Q73" s="21"/>
      <c r="R73" s="18"/>
      <c r="S73" s="21"/>
      <c r="T73" s="21"/>
    </row>
    <row r="74" spans="1:20">
      <c r="A74" s="19"/>
      <c r="B74" s="15"/>
      <c r="C74" s="16" t="s">
        <v>86</v>
      </c>
      <c r="D74" s="17">
        <v>0</v>
      </c>
      <c r="E74" s="17">
        <f t="shared" si="4"/>
        <v>0</v>
      </c>
      <c r="F74" s="17">
        <v>13797</v>
      </c>
      <c r="G74" s="18">
        <f t="shared" si="5"/>
        <v>551880</v>
      </c>
      <c r="H74" s="18">
        <f t="shared" si="6"/>
        <v>551880</v>
      </c>
      <c r="I74" s="18"/>
      <c r="J74" s="18">
        <f t="shared" si="7"/>
        <v>551880</v>
      </c>
      <c r="K74" s="19"/>
      <c r="L74" s="19"/>
      <c r="M74" s="18"/>
      <c r="N74" s="18"/>
      <c r="O74" s="21"/>
      <c r="P74" s="21"/>
      <c r="Q74" s="21"/>
      <c r="R74" s="18"/>
      <c r="S74" s="21"/>
      <c r="T74" s="21"/>
    </row>
    <row r="75" spans="1:20">
      <c r="A75" s="19"/>
      <c r="B75" s="15"/>
      <c r="C75" s="16" t="s">
        <v>87</v>
      </c>
      <c r="D75" s="17">
        <v>0</v>
      </c>
      <c r="E75" s="17">
        <f t="shared" si="4"/>
        <v>0</v>
      </c>
      <c r="F75" s="17">
        <v>2065</v>
      </c>
      <c r="G75" s="18">
        <f t="shared" si="5"/>
        <v>82600</v>
      </c>
      <c r="H75" s="18">
        <f t="shared" si="6"/>
        <v>82600</v>
      </c>
      <c r="I75" s="18"/>
      <c r="J75" s="18">
        <f t="shared" si="7"/>
        <v>82600</v>
      </c>
      <c r="K75" s="19"/>
      <c r="L75" s="19"/>
      <c r="M75" s="18"/>
      <c r="N75" s="18"/>
      <c r="O75" s="21"/>
      <c r="P75" s="21"/>
      <c r="Q75" s="21"/>
      <c r="R75" s="18"/>
      <c r="S75" s="21"/>
      <c r="T75" s="21"/>
    </row>
    <row r="76" spans="1:20">
      <c r="A76" s="19"/>
      <c r="B76" s="15"/>
      <c r="C76" s="16" t="s">
        <v>88</v>
      </c>
      <c r="D76" s="17">
        <v>0</v>
      </c>
      <c r="E76" s="17">
        <f t="shared" si="4"/>
        <v>0</v>
      </c>
      <c r="F76" s="17">
        <v>3741</v>
      </c>
      <c r="G76" s="18">
        <f t="shared" si="5"/>
        <v>149640</v>
      </c>
      <c r="H76" s="18">
        <f t="shared" si="6"/>
        <v>149640</v>
      </c>
      <c r="I76" s="18"/>
      <c r="J76" s="18">
        <f t="shared" si="7"/>
        <v>149640</v>
      </c>
      <c r="K76" s="19"/>
      <c r="L76" s="19"/>
      <c r="M76" s="18"/>
      <c r="N76" s="18"/>
      <c r="O76" s="21"/>
      <c r="P76" s="21"/>
      <c r="Q76" s="21"/>
      <c r="R76" s="18"/>
      <c r="S76" s="21"/>
      <c r="T76" s="21"/>
    </row>
    <row r="77" spans="1:20">
      <c r="A77" s="19"/>
      <c r="B77" s="15"/>
      <c r="C77" s="16" t="s">
        <v>89</v>
      </c>
      <c r="D77" s="17">
        <v>0</v>
      </c>
      <c r="E77" s="17">
        <f t="shared" si="4"/>
        <v>0</v>
      </c>
      <c r="F77" s="17">
        <v>128</v>
      </c>
      <c r="G77" s="18">
        <f t="shared" si="5"/>
        <v>5120</v>
      </c>
      <c r="H77" s="18">
        <f t="shared" si="6"/>
        <v>5120</v>
      </c>
      <c r="I77" s="18">
        <v>151460</v>
      </c>
      <c r="J77" s="18">
        <v>0</v>
      </c>
      <c r="K77" s="19"/>
      <c r="L77" s="19"/>
      <c r="M77" s="18">
        <v>5120</v>
      </c>
      <c r="N77" s="18">
        <f>SUM(H77-I77)</f>
        <v>-146340</v>
      </c>
      <c r="O77" s="21"/>
      <c r="P77" s="21"/>
      <c r="Q77" s="21"/>
      <c r="R77" s="18"/>
      <c r="S77" s="21"/>
      <c r="T77" s="21"/>
    </row>
    <row r="78" spans="1:20">
      <c r="A78" s="19"/>
      <c r="B78" s="15"/>
      <c r="C78" s="16" t="s">
        <v>90</v>
      </c>
      <c r="D78" s="17">
        <v>0</v>
      </c>
      <c r="E78" s="17">
        <f t="shared" si="4"/>
        <v>0</v>
      </c>
      <c r="F78" s="17">
        <v>440531</v>
      </c>
      <c r="G78" s="18">
        <f t="shared" si="5"/>
        <v>17621240</v>
      </c>
      <c r="H78" s="18">
        <f t="shared" si="6"/>
        <v>17621240</v>
      </c>
      <c r="I78" s="18"/>
      <c r="J78" s="18">
        <f t="shared" si="7"/>
        <v>17621240</v>
      </c>
      <c r="K78" s="19"/>
      <c r="L78" s="19"/>
      <c r="M78" s="18"/>
      <c r="N78" s="18"/>
      <c r="O78" s="21"/>
      <c r="P78" s="21"/>
      <c r="Q78" s="21"/>
      <c r="R78" s="18"/>
      <c r="S78" s="21"/>
      <c r="T78" s="21"/>
    </row>
    <row r="79" spans="1:20">
      <c r="A79" s="19"/>
      <c r="B79" s="15"/>
      <c r="C79" s="16" t="s">
        <v>56</v>
      </c>
      <c r="D79" s="17">
        <v>0</v>
      </c>
      <c r="E79" s="17">
        <f t="shared" si="4"/>
        <v>0</v>
      </c>
      <c r="F79" s="17">
        <v>104112</v>
      </c>
      <c r="G79" s="18">
        <f t="shared" si="5"/>
        <v>4164480</v>
      </c>
      <c r="H79" s="18">
        <f t="shared" si="6"/>
        <v>4164480</v>
      </c>
      <c r="I79" s="18"/>
      <c r="J79" s="18">
        <f t="shared" si="7"/>
        <v>4164480</v>
      </c>
      <c r="K79" s="19"/>
      <c r="L79" s="19"/>
      <c r="M79" s="18"/>
      <c r="N79" s="18"/>
      <c r="O79" s="21"/>
      <c r="P79" s="21"/>
      <c r="Q79" s="21"/>
      <c r="R79" s="18"/>
      <c r="S79" s="21"/>
      <c r="T79" s="21"/>
    </row>
    <row r="80" spans="1:20">
      <c r="A80" s="19"/>
      <c r="B80" s="15"/>
      <c r="C80" s="16" t="s">
        <v>91</v>
      </c>
      <c r="D80" s="17">
        <v>0</v>
      </c>
      <c r="E80" s="17">
        <f t="shared" si="4"/>
        <v>0</v>
      </c>
      <c r="F80" s="17">
        <v>33522</v>
      </c>
      <c r="G80" s="18">
        <f t="shared" si="5"/>
        <v>1340880</v>
      </c>
      <c r="H80" s="18">
        <f t="shared" si="6"/>
        <v>1340880</v>
      </c>
      <c r="I80" s="18"/>
      <c r="J80" s="18">
        <f t="shared" si="7"/>
        <v>1340880</v>
      </c>
      <c r="K80" s="19"/>
      <c r="L80" s="19"/>
      <c r="M80" s="18"/>
      <c r="N80" s="18"/>
      <c r="O80" s="21"/>
      <c r="P80" s="21"/>
      <c r="Q80" s="21"/>
      <c r="R80" s="18"/>
      <c r="S80" s="21"/>
      <c r="T80" s="21"/>
    </row>
    <row r="81" spans="1:20">
      <c r="A81" s="19"/>
      <c r="B81" s="15"/>
      <c r="C81" s="16" t="s">
        <v>64</v>
      </c>
      <c r="D81" s="17">
        <v>0</v>
      </c>
      <c r="E81" s="17">
        <f t="shared" si="4"/>
        <v>0</v>
      </c>
      <c r="F81" s="17">
        <v>12144</v>
      </c>
      <c r="G81" s="18">
        <f t="shared" si="5"/>
        <v>485760</v>
      </c>
      <c r="H81" s="18">
        <f t="shared" si="6"/>
        <v>485760</v>
      </c>
      <c r="I81" s="18"/>
      <c r="J81" s="18">
        <f t="shared" si="7"/>
        <v>485760</v>
      </c>
      <c r="K81" s="19"/>
      <c r="L81" s="19"/>
      <c r="M81" s="18"/>
      <c r="N81" s="18"/>
      <c r="O81" s="21"/>
      <c r="P81" s="21"/>
      <c r="Q81" s="21"/>
      <c r="R81" s="18"/>
      <c r="S81" s="21"/>
      <c r="T81" s="21"/>
    </row>
    <row r="82" spans="1:20">
      <c r="A82" s="19"/>
      <c r="B82" s="15"/>
      <c r="C82" s="16" t="s">
        <v>92</v>
      </c>
      <c r="D82" s="17">
        <v>0</v>
      </c>
      <c r="E82" s="17">
        <f t="shared" si="4"/>
        <v>0</v>
      </c>
      <c r="F82" s="17">
        <v>34270</v>
      </c>
      <c r="G82" s="18">
        <f t="shared" si="5"/>
        <v>1370800</v>
      </c>
      <c r="H82" s="18">
        <f t="shared" si="6"/>
        <v>1370800</v>
      </c>
      <c r="I82" s="18"/>
      <c r="J82" s="18">
        <f t="shared" si="7"/>
        <v>1370800</v>
      </c>
      <c r="K82" s="19"/>
      <c r="L82" s="19"/>
      <c r="M82" s="18"/>
      <c r="N82" s="18"/>
      <c r="O82" s="21"/>
      <c r="P82" s="21"/>
      <c r="Q82" s="21"/>
      <c r="R82" s="18"/>
      <c r="S82" s="21"/>
      <c r="T82" s="21"/>
    </row>
    <row r="83" spans="1:20">
      <c r="A83" s="19"/>
      <c r="B83" s="15"/>
      <c r="C83" s="16" t="s">
        <v>37</v>
      </c>
      <c r="D83" s="17">
        <v>0</v>
      </c>
      <c r="E83" s="17">
        <f t="shared" si="4"/>
        <v>0</v>
      </c>
      <c r="F83" s="17">
        <v>348</v>
      </c>
      <c r="G83" s="18">
        <f t="shared" si="5"/>
        <v>13920</v>
      </c>
      <c r="H83" s="18">
        <f t="shared" si="6"/>
        <v>13920</v>
      </c>
      <c r="I83" s="18"/>
      <c r="J83" s="18">
        <f t="shared" si="7"/>
        <v>13920</v>
      </c>
      <c r="K83" s="19"/>
      <c r="L83" s="19"/>
      <c r="M83" s="18"/>
      <c r="N83" s="18"/>
      <c r="O83" s="21"/>
      <c r="P83" s="21"/>
      <c r="Q83" s="21"/>
      <c r="R83" s="18"/>
      <c r="S83" s="21"/>
      <c r="T83" s="21"/>
    </row>
    <row r="84" spans="1:20">
      <c r="A84" s="19"/>
      <c r="B84" s="15"/>
      <c r="C84" s="16" t="s">
        <v>93</v>
      </c>
      <c r="D84" s="17">
        <v>0</v>
      </c>
      <c r="E84" s="17">
        <f t="shared" si="4"/>
        <v>0</v>
      </c>
      <c r="F84" s="17">
        <v>172029</v>
      </c>
      <c r="G84" s="18">
        <f t="shared" si="5"/>
        <v>6881160</v>
      </c>
      <c r="H84" s="18">
        <f t="shared" si="6"/>
        <v>6881160</v>
      </c>
      <c r="I84" s="18"/>
      <c r="J84" s="18">
        <f t="shared" si="7"/>
        <v>6881160</v>
      </c>
      <c r="K84" s="19"/>
      <c r="L84" s="19"/>
      <c r="M84" s="18"/>
      <c r="N84" s="18"/>
      <c r="O84" s="21"/>
      <c r="P84" s="21"/>
      <c r="Q84" s="21"/>
      <c r="R84" s="18"/>
      <c r="S84" s="21"/>
      <c r="T84" s="21"/>
    </row>
    <row r="85" spans="1:20">
      <c r="A85" s="19"/>
      <c r="B85" s="15"/>
      <c r="C85" s="16" t="s">
        <v>39</v>
      </c>
      <c r="D85" s="17">
        <v>0</v>
      </c>
      <c r="E85" s="17">
        <f t="shared" si="4"/>
        <v>0</v>
      </c>
      <c r="F85" s="17">
        <v>230563</v>
      </c>
      <c r="G85" s="18">
        <f t="shared" si="5"/>
        <v>9222520</v>
      </c>
      <c r="H85" s="18">
        <f t="shared" si="6"/>
        <v>9222520</v>
      </c>
      <c r="I85" s="18"/>
      <c r="J85" s="18">
        <f t="shared" si="7"/>
        <v>9222520</v>
      </c>
      <c r="K85" s="19"/>
      <c r="L85" s="19"/>
      <c r="M85" s="18"/>
      <c r="N85" s="18"/>
      <c r="O85" s="21"/>
      <c r="P85" s="21"/>
      <c r="Q85" s="21"/>
      <c r="R85" s="18"/>
      <c r="S85" s="21"/>
      <c r="T85" s="21"/>
    </row>
    <row r="86" spans="1:20">
      <c r="A86" s="19"/>
      <c r="B86" s="15"/>
      <c r="C86" s="16" t="s">
        <v>94</v>
      </c>
      <c r="D86" s="17">
        <v>0</v>
      </c>
      <c r="E86" s="17">
        <f t="shared" si="4"/>
        <v>0</v>
      </c>
      <c r="F86" s="17">
        <v>8927</v>
      </c>
      <c r="G86" s="18">
        <f t="shared" si="5"/>
        <v>357080</v>
      </c>
      <c r="H86" s="18">
        <f t="shared" si="6"/>
        <v>357080</v>
      </c>
      <c r="I86" s="18">
        <v>386580</v>
      </c>
      <c r="J86" s="18">
        <v>0</v>
      </c>
      <c r="K86" s="19"/>
      <c r="L86" s="19"/>
      <c r="M86" s="18">
        <v>357080</v>
      </c>
      <c r="N86" s="18">
        <f>SUM(H86-I86)</f>
        <v>-29500</v>
      </c>
      <c r="O86" s="21"/>
      <c r="P86" s="21"/>
      <c r="Q86" s="21"/>
      <c r="R86" s="18"/>
      <c r="S86" s="21"/>
      <c r="T86" s="21"/>
    </row>
    <row r="87" spans="1:20">
      <c r="A87" s="19"/>
      <c r="B87" s="15"/>
      <c r="C87" s="16" t="s">
        <v>95</v>
      </c>
      <c r="D87" s="17">
        <v>0</v>
      </c>
      <c r="E87" s="17">
        <f t="shared" si="4"/>
        <v>0</v>
      </c>
      <c r="F87" s="17">
        <v>1929</v>
      </c>
      <c r="G87" s="18">
        <f t="shared" si="5"/>
        <v>77160</v>
      </c>
      <c r="H87" s="18">
        <f t="shared" si="6"/>
        <v>77160</v>
      </c>
      <c r="I87" s="18"/>
      <c r="J87" s="18">
        <f t="shared" si="7"/>
        <v>77160</v>
      </c>
      <c r="K87" s="19"/>
      <c r="L87" s="19"/>
      <c r="M87" s="18"/>
      <c r="N87" s="18"/>
      <c r="O87" s="21"/>
      <c r="P87" s="21"/>
      <c r="Q87" s="21"/>
      <c r="R87" s="18"/>
      <c r="S87" s="21"/>
      <c r="T87" s="21"/>
    </row>
    <row r="88" spans="1:20">
      <c r="A88" s="19"/>
      <c r="B88" s="15"/>
      <c r="C88" s="16" t="s">
        <v>96</v>
      </c>
      <c r="D88" s="17">
        <v>0</v>
      </c>
      <c r="E88" s="17">
        <f t="shared" si="4"/>
        <v>0</v>
      </c>
      <c r="F88" s="17">
        <v>85761</v>
      </c>
      <c r="G88" s="18">
        <f t="shared" si="5"/>
        <v>3430440</v>
      </c>
      <c r="H88" s="18">
        <f t="shared" si="6"/>
        <v>3430440</v>
      </c>
      <c r="I88" s="18"/>
      <c r="J88" s="18">
        <f t="shared" si="7"/>
        <v>3430440</v>
      </c>
      <c r="K88" s="19"/>
      <c r="L88" s="19"/>
      <c r="M88" s="18"/>
      <c r="N88" s="18"/>
      <c r="O88" s="22"/>
      <c r="P88" s="22"/>
      <c r="Q88" s="22"/>
      <c r="R88" s="18"/>
      <c r="S88" s="22"/>
      <c r="T88" s="22"/>
    </row>
    <row r="89" spans="1:20">
      <c r="A89" s="18">
        <v>8</v>
      </c>
      <c r="B89" s="23" t="s">
        <v>97</v>
      </c>
      <c r="C89" s="16" t="s">
        <v>69</v>
      </c>
      <c r="D89" s="17">
        <v>1</v>
      </c>
      <c r="E89" s="17">
        <f t="shared" si="4"/>
        <v>50</v>
      </c>
      <c r="F89" s="17">
        <v>12</v>
      </c>
      <c r="G89" s="18">
        <f t="shared" si="5"/>
        <v>480</v>
      </c>
      <c r="H89" s="18">
        <f t="shared" si="6"/>
        <v>530</v>
      </c>
      <c r="I89" s="18"/>
      <c r="J89" s="18">
        <f t="shared" si="7"/>
        <v>530</v>
      </c>
      <c r="K89" s="18">
        <v>530</v>
      </c>
      <c r="L89" s="18">
        <v>2212</v>
      </c>
      <c r="M89" s="18"/>
      <c r="N89" s="18"/>
      <c r="O89" s="18"/>
      <c r="P89" s="3">
        <v>0</v>
      </c>
      <c r="Q89" s="18">
        <f>K89-L89+O89</f>
        <v>-1682</v>
      </c>
      <c r="R89" s="18">
        <v>530</v>
      </c>
      <c r="S89" s="18">
        <f t="shared" ref="S89:S91" si="8">SUM(N89:N89)</f>
        <v>0</v>
      </c>
      <c r="T89" s="18">
        <f>Q89+S89</f>
        <v>-1682</v>
      </c>
    </row>
    <row r="90" spans="1:20">
      <c r="A90" s="18">
        <v>9</v>
      </c>
      <c r="B90" s="23" t="s">
        <v>98</v>
      </c>
      <c r="C90" s="16" t="s">
        <v>41</v>
      </c>
      <c r="D90" s="17">
        <v>0</v>
      </c>
      <c r="E90" s="17">
        <f t="shared" si="4"/>
        <v>0</v>
      </c>
      <c r="F90" s="17">
        <v>26</v>
      </c>
      <c r="G90" s="18">
        <f t="shared" si="5"/>
        <v>1040</v>
      </c>
      <c r="H90" s="18">
        <f t="shared" si="6"/>
        <v>1040</v>
      </c>
      <c r="I90" s="18"/>
      <c r="J90" s="18">
        <f t="shared" si="7"/>
        <v>1040</v>
      </c>
      <c r="K90" s="18">
        <v>1040</v>
      </c>
      <c r="L90" s="18"/>
      <c r="M90" s="18"/>
      <c r="N90" s="18"/>
      <c r="O90" s="18"/>
      <c r="P90" s="18">
        <f t="shared" ref="P90:P91" si="9">K90-L90+O90</f>
        <v>1040</v>
      </c>
      <c r="Q90" s="18"/>
      <c r="R90" s="18"/>
      <c r="S90" s="18">
        <f t="shared" si="8"/>
        <v>0</v>
      </c>
      <c r="T90" s="18">
        <f t="shared" ref="T90:T91" si="10">Q90+S90</f>
        <v>0</v>
      </c>
    </row>
    <row r="91" spans="1:20">
      <c r="A91" s="18">
        <v>10</v>
      </c>
      <c r="B91" s="23" t="s">
        <v>99</v>
      </c>
      <c r="C91" s="16" t="s">
        <v>69</v>
      </c>
      <c r="D91" s="17">
        <v>0</v>
      </c>
      <c r="E91" s="17">
        <f t="shared" si="4"/>
        <v>0</v>
      </c>
      <c r="F91" s="17">
        <v>4</v>
      </c>
      <c r="G91" s="18">
        <f t="shared" si="5"/>
        <v>160</v>
      </c>
      <c r="H91" s="18">
        <f t="shared" si="6"/>
        <v>160</v>
      </c>
      <c r="I91" s="18"/>
      <c r="J91" s="18">
        <f t="shared" si="7"/>
        <v>160</v>
      </c>
      <c r="K91" s="18">
        <v>160</v>
      </c>
      <c r="L91" s="18"/>
      <c r="M91" s="18"/>
      <c r="N91" s="18"/>
      <c r="O91" s="18"/>
      <c r="P91" s="18">
        <f t="shared" si="9"/>
        <v>160</v>
      </c>
      <c r="Q91" s="18"/>
      <c r="R91" s="18"/>
      <c r="S91" s="18">
        <f t="shared" si="8"/>
        <v>0</v>
      </c>
      <c r="T91" s="18">
        <f t="shared" si="10"/>
        <v>0</v>
      </c>
    </row>
    <row r="92" spans="1:20">
      <c r="A92" s="19">
        <v>11</v>
      </c>
      <c r="B92" s="15" t="s">
        <v>100</v>
      </c>
      <c r="C92" s="16" t="s">
        <v>101</v>
      </c>
      <c r="D92" s="17">
        <v>3</v>
      </c>
      <c r="E92" s="17">
        <f t="shared" si="4"/>
        <v>150</v>
      </c>
      <c r="F92" s="17">
        <v>0</v>
      </c>
      <c r="G92" s="18">
        <f t="shared" si="5"/>
        <v>0</v>
      </c>
      <c r="H92" s="18">
        <f t="shared" si="6"/>
        <v>150</v>
      </c>
      <c r="I92" s="18"/>
      <c r="J92" s="18">
        <f t="shared" si="7"/>
        <v>150</v>
      </c>
      <c r="K92" s="19">
        <f>SUM(J92:J94)</f>
        <v>1720</v>
      </c>
      <c r="L92" s="19">
        <v>45327</v>
      </c>
      <c r="M92" s="18"/>
      <c r="N92" s="18"/>
      <c r="O92" s="20"/>
      <c r="P92" s="20">
        <v>0</v>
      </c>
      <c r="Q92" s="20">
        <f>K92-L92+O92</f>
        <v>-43607</v>
      </c>
      <c r="R92" s="18">
        <v>1720</v>
      </c>
      <c r="S92" s="20">
        <f>SUM(N92:N94)</f>
        <v>0</v>
      </c>
      <c r="T92" s="20">
        <f>Q92+S92</f>
        <v>-43607</v>
      </c>
    </row>
    <row r="93" spans="1:20">
      <c r="A93" s="19"/>
      <c r="B93" s="15"/>
      <c r="C93" s="16" t="s">
        <v>69</v>
      </c>
      <c r="D93" s="17">
        <v>0</v>
      </c>
      <c r="E93" s="17">
        <f t="shared" si="4"/>
        <v>0</v>
      </c>
      <c r="F93" s="17">
        <v>38</v>
      </c>
      <c r="G93" s="18">
        <f t="shared" si="5"/>
        <v>1520</v>
      </c>
      <c r="H93" s="18">
        <f t="shared" si="6"/>
        <v>1520</v>
      </c>
      <c r="I93" s="18"/>
      <c r="J93" s="18">
        <f t="shared" si="7"/>
        <v>1520</v>
      </c>
      <c r="K93" s="19"/>
      <c r="L93" s="19"/>
      <c r="M93" s="18"/>
      <c r="N93" s="18"/>
      <c r="O93" s="21"/>
      <c r="P93" s="21"/>
      <c r="Q93" s="21"/>
      <c r="R93" s="18"/>
      <c r="S93" s="21"/>
      <c r="T93" s="21"/>
    </row>
    <row r="94" spans="1:20">
      <c r="A94" s="19"/>
      <c r="B94" s="15"/>
      <c r="C94" s="16" t="s">
        <v>102</v>
      </c>
      <c r="D94" s="17">
        <v>1</v>
      </c>
      <c r="E94" s="17">
        <f t="shared" si="4"/>
        <v>50</v>
      </c>
      <c r="F94" s="17">
        <v>0</v>
      </c>
      <c r="G94" s="18">
        <f t="shared" si="5"/>
        <v>0</v>
      </c>
      <c r="H94" s="18">
        <f t="shared" si="6"/>
        <v>50</v>
      </c>
      <c r="I94" s="18"/>
      <c r="J94" s="18">
        <f t="shared" si="7"/>
        <v>50</v>
      </c>
      <c r="K94" s="19"/>
      <c r="L94" s="19"/>
      <c r="M94" s="18"/>
      <c r="N94" s="18"/>
      <c r="O94" s="22"/>
      <c r="P94" s="22"/>
      <c r="Q94" s="22"/>
      <c r="R94" s="18"/>
      <c r="S94" s="22"/>
      <c r="T94" s="22"/>
    </row>
    <row r="95" spans="1:20">
      <c r="A95" s="19">
        <v>12</v>
      </c>
      <c r="B95" s="15" t="s">
        <v>103</v>
      </c>
      <c r="C95" s="16" t="s">
        <v>72</v>
      </c>
      <c r="D95" s="17">
        <v>0</v>
      </c>
      <c r="E95" s="17">
        <f t="shared" si="4"/>
        <v>0</v>
      </c>
      <c r="F95" s="17">
        <v>41</v>
      </c>
      <c r="G95" s="18">
        <f t="shared" si="5"/>
        <v>1640</v>
      </c>
      <c r="H95" s="18">
        <f t="shared" si="6"/>
        <v>1640</v>
      </c>
      <c r="I95" s="18"/>
      <c r="J95" s="18">
        <f t="shared" si="7"/>
        <v>1640</v>
      </c>
      <c r="K95" s="19">
        <f>SUM(J95:J97)</f>
        <v>4610</v>
      </c>
      <c r="L95" s="19"/>
      <c r="M95" s="18"/>
      <c r="N95" s="18"/>
      <c r="O95" s="20"/>
      <c r="P95" s="20">
        <f>K95-L95+O95</f>
        <v>4610</v>
      </c>
      <c r="Q95" s="20"/>
      <c r="R95" s="18"/>
      <c r="S95" s="20">
        <f>SUM(N95:N97)</f>
        <v>0</v>
      </c>
      <c r="T95" s="20">
        <f>Q95+S95</f>
        <v>0</v>
      </c>
    </row>
    <row r="96" spans="1:20">
      <c r="A96" s="19"/>
      <c r="B96" s="15"/>
      <c r="C96" s="16" t="s">
        <v>87</v>
      </c>
      <c r="D96" s="17">
        <v>0</v>
      </c>
      <c r="E96" s="17">
        <f t="shared" si="4"/>
        <v>0</v>
      </c>
      <c r="F96" s="17">
        <v>56</v>
      </c>
      <c r="G96" s="18">
        <f t="shared" si="5"/>
        <v>2240</v>
      </c>
      <c r="H96" s="18">
        <f t="shared" si="6"/>
        <v>2240</v>
      </c>
      <c r="I96" s="18"/>
      <c r="J96" s="18">
        <f t="shared" si="7"/>
        <v>2240</v>
      </c>
      <c r="K96" s="19"/>
      <c r="L96" s="19"/>
      <c r="M96" s="18"/>
      <c r="N96" s="18"/>
      <c r="O96" s="21"/>
      <c r="P96" s="21"/>
      <c r="Q96" s="21"/>
      <c r="R96" s="18"/>
      <c r="S96" s="21"/>
      <c r="T96" s="21"/>
    </row>
    <row r="97" spans="1:20">
      <c r="A97" s="19"/>
      <c r="B97" s="15"/>
      <c r="C97" s="16" t="s">
        <v>69</v>
      </c>
      <c r="D97" s="17">
        <v>1</v>
      </c>
      <c r="E97" s="17">
        <f t="shared" si="4"/>
        <v>50</v>
      </c>
      <c r="F97" s="17">
        <v>17</v>
      </c>
      <c r="G97" s="18">
        <f t="shared" si="5"/>
        <v>680</v>
      </c>
      <c r="H97" s="18">
        <f t="shared" si="6"/>
        <v>730</v>
      </c>
      <c r="I97" s="18"/>
      <c r="J97" s="18">
        <f t="shared" si="7"/>
        <v>730</v>
      </c>
      <c r="K97" s="19"/>
      <c r="L97" s="19"/>
      <c r="M97" s="18"/>
      <c r="N97" s="18"/>
      <c r="O97" s="22"/>
      <c r="P97" s="22"/>
      <c r="Q97" s="22"/>
      <c r="R97" s="18"/>
      <c r="S97" s="22"/>
      <c r="T97" s="22"/>
    </row>
    <row r="98" spans="1:20">
      <c r="A98" s="19">
        <v>13</v>
      </c>
      <c r="B98" s="15" t="s">
        <v>104</v>
      </c>
      <c r="C98" s="16" t="s">
        <v>105</v>
      </c>
      <c r="D98" s="17">
        <v>1</v>
      </c>
      <c r="E98" s="17">
        <f t="shared" si="4"/>
        <v>50</v>
      </c>
      <c r="F98" s="17">
        <v>0</v>
      </c>
      <c r="G98" s="18">
        <f t="shared" si="5"/>
        <v>0</v>
      </c>
      <c r="H98" s="18">
        <f t="shared" si="6"/>
        <v>50</v>
      </c>
      <c r="I98" s="18"/>
      <c r="J98" s="18">
        <f t="shared" si="7"/>
        <v>50</v>
      </c>
      <c r="K98" s="19">
        <f>SUM(J98:J100)</f>
        <v>530</v>
      </c>
      <c r="L98" s="19"/>
      <c r="M98" s="18"/>
      <c r="N98" s="18"/>
      <c r="O98" s="20"/>
      <c r="P98" s="20">
        <f>K98-L98+O98</f>
        <v>530</v>
      </c>
      <c r="Q98" s="20"/>
      <c r="R98" s="18"/>
      <c r="S98" s="20">
        <f>SUM(N98:N100)</f>
        <v>0</v>
      </c>
      <c r="T98" s="20">
        <f>Q98+S98</f>
        <v>0</v>
      </c>
    </row>
    <row r="99" spans="1:20">
      <c r="A99" s="19"/>
      <c r="B99" s="15"/>
      <c r="C99" s="16" t="s">
        <v>106</v>
      </c>
      <c r="D99" s="17">
        <v>0</v>
      </c>
      <c r="E99" s="17">
        <f t="shared" si="4"/>
        <v>0</v>
      </c>
      <c r="F99" s="17">
        <v>7</v>
      </c>
      <c r="G99" s="18">
        <f t="shared" si="5"/>
        <v>280</v>
      </c>
      <c r="H99" s="18">
        <f t="shared" si="6"/>
        <v>280</v>
      </c>
      <c r="I99" s="18"/>
      <c r="J99" s="18">
        <f t="shared" si="7"/>
        <v>280</v>
      </c>
      <c r="K99" s="19"/>
      <c r="L99" s="19"/>
      <c r="M99" s="18"/>
      <c r="N99" s="18"/>
      <c r="O99" s="21"/>
      <c r="P99" s="21"/>
      <c r="Q99" s="21"/>
      <c r="R99" s="18"/>
      <c r="S99" s="21"/>
      <c r="T99" s="21"/>
    </row>
    <row r="100" spans="1:20">
      <c r="A100" s="19"/>
      <c r="B100" s="15"/>
      <c r="C100" s="16" t="s">
        <v>69</v>
      </c>
      <c r="D100" s="17">
        <v>0</v>
      </c>
      <c r="E100" s="17">
        <f t="shared" si="4"/>
        <v>0</v>
      </c>
      <c r="F100" s="17">
        <v>5</v>
      </c>
      <c r="G100" s="18">
        <f t="shared" si="5"/>
        <v>200</v>
      </c>
      <c r="H100" s="18">
        <f t="shared" si="6"/>
        <v>200</v>
      </c>
      <c r="I100" s="18"/>
      <c r="J100" s="18">
        <f t="shared" si="7"/>
        <v>200</v>
      </c>
      <c r="K100" s="19"/>
      <c r="L100" s="19"/>
      <c r="M100" s="18"/>
      <c r="N100" s="18"/>
      <c r="O100" s="22"/>
      <c r="P100" s="22"/>
      <c r="Q100" s="22"/>
      <c r="R100" s="18"/>
      <c r="S100" s="22"/>
      <c r="T100" s="22"/>
    </row>
    <row r="101" spans="1:20">
      <c r="A101" s="18">
        <v>14</v>
      </c>
      <c r="B101" s="23" t="s">
        <v>107</v>
      </c>
      <c r="C101" s="16" t="s">
        <v>108</v>
      </c>
      <c r="D101" s="17">
        <v>0</v>
      </c>
      <c r="E101" s="17">
        <f t="shared" si="4"/>
        <v>0</v>
      </c>
      <c r="F101" s="17">
        <v>3</v>
      </c>
      <c r="G101" s="18">
        <f t="shared" si="5"/>
        <v>120</v>
      </c>
      <c r="H101" s="18">
        <f t="shared" si="6"/>
        <v>120</v>
      </c>
      <c r="I101" s="18"/>
      <c r="J101" s="18">
        <f t="shared" si="7"/>
        <v>120</v>
      </c>
      <c r="K101" s="18">
        <v>120</v>
      </c>
      <c r="L101" s="18"/>
      <c r="M101" s="18"/>
      <c r="N101" s="18"/>
      <c r="O101" s="18"/>
      <c r="P101" s="18">
        <f t="shared" ref="P101:P102" si="11">K101-L101+O101</f>
        <v>120</v>
      </c>
      <c r="Q101" s="18"/>
      <c r="R101" s="18"/>
      <c r="S101" s="18">
        <f>SUM(N89:N89)</f>
        <v>0</v>
      </c>
      <c r="T101" s="18">
        <f>Q101+S101</f>
        <v>0</v>
      </c>
    </row>
    <row r="102" spans="1:20" ht="30">
      <c r="A102" s="18">
        <v>15</v>
      </c>
      <c r="B102" s="23" t="s">
        <v>109</v>
      </c>
      <c r="C102" s="16" t="s">
        <v>101</v>
      </c>
      <c r="D102" s="17">
        <v>1</v>
      </c>
      <c r="E102" s="17">
        <f t="shared" si="4"/>
        <v>50</v>
      </c>
      <c r="F102" s="17">
        <v>0</v>
      </c>
      <c r="G102" s="18">
        <f t="shared" si="5"/>
        <v>0</v>
      </c>
      <c r="H102" s="18">
        <f t="shared" si="6"/>
        <v>50</v>
      </c>
      <c r="I102" s="18"/>
      <c r="J102" s="18">
        <f t="shared" si="7"/>
        <v>50</v>
      </c>
      <c r="K102" s="18">
        <v>50</v>
      </c>
      <c r="L102" s="18"/>
      <c r="M102" s="18"/>
      <c r="N102" s="18"/>
      <c r="O102" s="18"/>
      <c r="P102" s="18">
        <f t="shared" si="11"/>
        <v>50</v>
      </c>
      <c r="Q102" s="18"/>
      <c r="R102" s="18"/>
      <c r="S102" s="18">
        <f>SUM(N90:N90)</f>
        <v>0</v>
      </c>
      <c r="T102" s="18">
        <f>Q102+S102</f>
        <v>0</v>
      </c>
    </row>
    <row r="103" spans="1:20">
      <c r="A103" s="19">
        <v>16</v>
      </c>
      <c r="B103" s="15" t="s">
        <v>110</v>
      </c>
      <c r="C103" s="16" t="s">
        <v>69</v>
      </c>
      <c r="D103" s="17">
        <v>0</v>
      </c>
      <c r="E103" s="17">
        <f t="shared" si="4"/>
        <v>0</v>
      </c>
      <c r="F103" s="17">
        <v>11</v>
      </c>
      <c r="G103" s="18">
        <f t="shared" si="5"/>
        <v>440</v>
      </c>
      <c r="H103" s="18">
        <f t="shared" si="6"/>
        <v>440</v>
      </c>
      <c r="I103" s="18"/>
      <c r="J103" s="18">
        <f t="shared" si="7"/>
        <v>440</v>
      </c>
      <c r="K103" s="19">
        <f>SUM(J103:J104)</f>
        <v>1440</v>
      </c>
      <c r="L103" s="19"/>
      <c r="M103" s="18"/>
      <c r="N103" s="18"/>
      <c r="O103" s="20"/>
      <c r="P103" s="20">
        <f>SUM(K103-L103+O103)</f>
        <v>1440</v>
      </c>
      <c r="Q103" s="20"/>
      <c r="R103" s="18"/>
      <c r="S103" s="20">
        <f>SUM(N103:N104)</f>
        <v>0</v>
      </c>
      <c r="T103" s="20">
        <f>Q103+S103</f>
        <v>0</v>
      </c>
    </row>
    <row r="104" spans="1:20">
      <c r="A104" s="19"/>
      <c r="B104" s="15"/>
      <c r="C104" s="16" t="s">
        <v>108</v>
      </c>
      <c r="D104" s="17">
        <v>0</v>
      </c>
      <c r="E104" s="17">
        <f t="shared" si="4"/>
        <v>0</v>
      </c>
      <c r="F104" s="17">
        <v>25</v>
      </c>
      <c r="G104" s="18">
        <f t="shared" si="5"/>
        <v>1000</v>
      </c>
      <c r="H104" s="18">
        <f t="shared" si="6"/>
        <v>1000</v>
      </c>
      <c r="I104" s="18"/>
      <c r="J104" s="18">
        <f t="shared" si="7"/>
        <v>1000</v>
      </c>
      <c r="K104" s="19"/>
      <c r="L104" s="19"/>
      <c r="M104" s="18"/>
      <c r="N104" s="18"/>
      <c r="O104" s="22"/>
      <c r="P104" s="22"/>
      <c r="Q104" s="22"/>
      <c r="R104" s="18"/>
      <c r="S104" s="22"/>
      <c r="T104" s="22"/>
    </row>
    <row r="105" spans="1:20">
      <c r="A105" s="18">
        <v>17</v>
      </c>
      <c r="B105" s="23" t="s">
        <v>111</v>
      </c>
      <c r="C105" s="16" t="s">
        <v>106</v>
      </c>
      <c r="D105" s="17">
        <v>0</v>
      </c>
      <c r="E105" s="17">
        <f t="shared" si="4"/>
        <v>0</v>
      </c>
      <c r="F105" s="17">
        <v>10</v>
      </c>
      <c r="G105" s="18">
        <f t="shared" si="5"/>
        <v>400</v>
      </c>
      <c r="H105" s="18">
        <f t="shared" si="6"/>
        <v>400</v>
      </c>
      <c r="I105" s="18"/>
      <c r="J105" s="18">
        <f t="shared" si="7"/>
        <v>400</v>
      </c>
      <c r="K105" s="18">
        <v>400</v>
      </c>
      <c r="L105" s="18"/>
      <c r="M105" s="18"/>
      <c r="N105" s="18"/>
      <c r="O105" s="24"/>
      <c r="P105" s="18">
        <f t="shared" ref="P105" si="12">K105-L105+O105</f>
        <v>400</v>
      </c>
      <c r="Q105" s="18"/>
      <c r="R105" s="18"/>
      <c r="S105" s="18">
        <f>SUM(N93:N93)</f>
        <v>0</v>
      </c>
      <c r="T105" s="18">
        <f>Q105+S105</f>
        <v>0</v>
      </c>
    </row>
    <row r="106" spans="1:20">
      <c r="A106" s="19">
        <v>18</v>
      </c>
      <c r="B106" s="15" t="s">
        <v>112</v>
      </c>
      <c r="C106" s="16" t="s">
        <v>113</v>
      </c>
      <c r="D106" s="17">
        <v>0</v>
      </c>
      <c r="E106" s="17">
        <f t="shared" si="4"/>
        <v>0</v>
      </c>
      <c r="F106" s="17">
        <v>12174</v>
      </c>
      <c r="G106" s="18">
        <f t="shared" si="5"/>
        <v>486960</v>
      </c>
      <c r="H106" s="18">
        <f t="shared" si="6"/>
        <v>486960</v>
      </c>
      <c r="I106" s="18"/>
      <c r="J106" s="18">
        <f t="shared" si="7"/>
        <v>486960</v>
      </c>
      <c r="K106" s="19">
        <f>SUM(J106:J167)</f>
        <v>202608560</v>
      </c>
      <c r="L106" s="19"/>
      <c r="M106" s="18"/>
      <c r="N106" s="18"/>
      <c r="O106" s="19"/>
      <c r="P106" s="19">
        <f>SUM(K106-L106+O106)</f>
        <v>202608560</v>
      </c>
      <c r="Q106" s="20"/>
      <c r="R106" s="18"/>
      <c r="S106" s="19">
        <f>SUM(N106:N167)</f>
        <v>0</v>
      </c>
      <c r="T106" s="19">
        <f>Q106+S106</f>
        <v>0</v>
      </c>
    </row>
    <row r="107" spans="1:20">
      <c r="A107" s="19"/>
      <c r="B107" s="15"/>
      <c r="C107" s="16" t="s">
        <v>27</v>
      </c>
      <c r="D107" s="17">
        <v>0</v>
      </c>
      <c r="E107" s="17">
        <f t="shared" si="4"/>
        <v>0</v>
      </c>
      <c r="F107" s="17">
        <v>56920</v>
      </c>
      <c r="G107" s="18">
        <f t="shared" si="5"/>
        <v>2276800</v>
      </c>
      <c r="H107" s="18">
        <f t="shared" si="6"/>
        <v>2276800</v>
      </c>
      <c r="I107" s="18"/>
      <c r="J107" s="18">
        <f t="shared" si="7"/>
        <v>2276800</v>
      </c>
      <c r="K107" s="19"/>
      <c r="L107" s="19"/>
      <c r="M107" s="18"/>
      <c r="N107" s="18"/>
      <c r="O107" s="19"/>
      <c r="P107" s="19"/>
      <c r="Q107" s="21"/>
      <c r="R107" s="18"/>
      <c r="S107" s="19"/>
      <c r="T107" s="19"/>
    </row>
    <row r="108" spans="1:20">
      <c r="A108" s="19"/>
      <c r="B108" s="15"/>
      <c r="C108" s="16" t="s">
        <v>114</v>
      </c>
      <c r="D108" s="17">
        <v>0</v>
      </c>
      <c r="E108" s="17">
        <f t="shared" si="4"/>
        <v>0</v>
      </c>
      <c r="F108" s="17">
        <v>17683</v>
      </c>
      <c r="G108" s="18">
        <f t="shared" si="5"/>
        <v>707320</v>
      </c>
      <c r="H108" s="18">
        <f t="shared" si="6"/>
        <v>707320</v>
      </c>
      <c r="I108" s="18"/>
      <c r="J108" s="18">
        <f t="shared" si="7"/>
        <v>707320</v>
      </c>
      <c r="K108" s="19"/>
      <c r="L108" s="19"/>
      <c r="M108" s="18"/>
      <c r="N108" s="18"/>
      <c r="O108" s="19"/>
      <c r="P108" s="19"/>
      <c r="Q108" s="21"/>
      <c r="R108" s="18"/>
      <c r="S108" s="19"/>
      <c r="T108" s="19"/>
    </row>
    <row r="109" spans="1:20">
      <c r="A109" s="19"/>
      <c r="B109" s="15"/>
      <c r="C109" s="16" t="s">
        <v>115</v>
      </c>
      <c r="D109" s="17">
        <v>0</v>
      </c>
      <c r="E109" s="17">
        <f t="shared" si="4"/>
        <v>0</v>
      </c>
      <c r="F109" s="17">
        <v>20885</v>
      </c>
      <c r="G109" s="18">
        <f t="shared" si="5"/>
        <v>835400</v>
      </c>
      <c r="H109" s="18">
        <f t="shared" si="6"/>
        <v>835400</v>
      </c>
      <c r="I109" s="18"/>
      <c r="J109" s="18">
        <f t="shared" si="7"/>
        <v>835400</v>
      </c>
      <c r="K109" s="19"/>
      <c r="L109" s="19"/>
      <c r="M109" s="18"/>
      <c r="N109" s="18"/>
      <c r="O109" s="19"/>
      <c r="P109" s="19"/>
      <c r="Q109" s="21"/>
      <c r="R109" s="18"/>
      <c r="S109" s="19"/>
      <c r="T109" s="19"/>
    </row>
    <row r="110" spans="1:20">
      <c r="A110" s="19"/>
      <c r="B110" s="15"/>
      <c r="C110" s="16" t="s">
        <v>28</v>
      </c>
      <c r="D110" s="17">
        <v>0</v>
      </c>
      <c r="E110" s="17">
        <f t="shared" si="4"/>
        <v>0</v>
      </c>
      <c r="F110" s="17">
        <v>62482</v>
      </c>
      <c r="G110" s="18">
        <f t="shared" si="5"/>
        <v>2499280</v>
      </c>
      <c r="H110" s="18">
        <f t="shared" si="6"/>
        <v>2499280</v>
      </c>
      <c r="I110" s="18"/>
      <c r="J110" s="18">
        <f t="shared" si="7"/>
        <v>2499280</v>
      </c>
      <c r="K110" s="19"/>
      <c r="L110" s="19"/>
      <c r="M110" s="18"/>
      <c r="N110" s="18"/>
      <c r="O110" s="19"/>
      <c r="P110" s="19"/>
      <c r="Q110" s="21"/>
      <c r="R110" s="18"/>
      <c r="S110" s="19"/>
      <c r="T110" s="19"/>
    </row>
    <row r="111" spans="1:20">
      <c r="A111" s="19"/>
      <c r="B111" s="15"/>
      <c r="C111" s="16" t="s">
        <v>116</v>
      </c>
      <c r="D111" s="17">
        <v>0</v>
      </c>
      <c r="E111" s="17">
        <f t="shared" si="4"/>
        <v>0</v>
      </c>
      <c r="F111" s="17">
        <v>37651</v>
      </c>
      <c r="G111" s="18">
        <f t="shared" si="5"/>
        <v>1506040</v>
      </c>
      <c r="H111" s="18">
        <f t="shared" si="6"/>
        <v>1506040</v>
      </c>
      <c r="I111" s="18"/>
      <c r="J111" s="18">
        <f t="shared" si="7"/>
        <v>1506040</v>
      </c>
      <c r="K111" s="19"/>
      <c r="L111" s="19"/>
      <c r="M111" s="18"/>
      <c r="N111" s="18"/>
      <c r="O111" s="19"/>
      <c r="P111" s="19"/>
      <c r="Q111" s="21"/>
      <c r="R111" s="18"/>
      <c r="S111" s="19"/>
      <c r="T111" s="19"/>
    </row>
    <row r="112" spans="1:20">
      <c r="A112" s="19"/>
      <c r="B112" s="15"/>
      <c r="C112" s="16" t="s">
        <v>117</v>
      </c>
      <c r="D112" s="17">
        <v>0</v>
      </c>
      <c r="E112" s="17">
        <f t="shared" si="4"/>
        <v>0</v>
      </c>
      <c r="F112" s="17">
        <v>108930</v>
      </c>
      <c r="G112" s="18">
        <f t="shared" si="5"/>
        <v>4357200</v>
      </c>
      <c r="H112" s="18">
        <f t="shared" si="6"/>
        <v>4357200</v>
      </c>
      <c r="I112" s="18"/>
      <c r="J112" s="18">
        <f t="shared" si="7"/>
        <v>4357200</v>
      </c>
      <c r="K112" s="19"/>
      <c r="L112" s="19"/>
      <c r="M112" s="18"/>
      <c r="N112" s="18"/>
      <c r="O112" s="19"/>
      <c r="P112" s="19"/>
      <c r="Q112" s="21"/>
      <c r="R112" s="18"/>
      <c r="S112" s="19"/>
      <c r="T112" s="19"/>
    </row>
    <row r="113" spans="1:20">
      <c r="A113" s="19"/>
      <c r="B113" s="15"/>
      <c r="C113" s="16" t="s">
        <v>118</v>
      </c>
      <c r="D113" s="17">
        <v>0</v>
      </c>
      <c r="E113" s="17">
        <f t="shared" si="4"/>
        <v>0</v>
      </c>
      <c r="F113" s="17">
        <v>17200</v>
      </c>
      <c r="G113" s="18">
        <f t="shared" si="5"/>
        <v>688000</v>
      </c>
      <c r="H113" s="18">
        <f t="shared" si="6"/>
        <v>688000</v>
      </c>
      <c r="I113" s="18"/>
      <c r="J113" s="18">
        <f t="shared" si="7"/>
        <v>688000</v>
      </c>
      <c r="K113" s="19"/>
      <c r="L113" s="19"/>
      <c r="M113" s="18"/>
      <c r="N113" s="18"/>
      <c r="O113" s="19"/>
      <c r="P113" s="19"/>
      <c r="Q113" s="21"/>
      <c r="R113" s="18"/>
      <c r="S113" s="19"/>
      <c r="T113" s="19"/>
    </row>
    <row r="114" spans="1:20">
      <c r="A114" s="19"/>
      <c r="B114" s="15"/>
      <c r="C114" s="16" t="s">
        <v>119</v>
      </c>
      <c r="D114" s="17">
        <v>0</v>
      </c>
      <c r="E114" s="17">
        <f t="shared" si="4"/>
        <v>0</v>
      </c>
      <c r="F114" s="17">
        <v>235416</v>
      </c>
      <c r="G114" s="18">
        <f t="shared" si="5"/>
        <v>9416640</v>
      </c>
      <c r="H114" s="18">
        <f t="shared" si="6"/>
        <v>9416640</v>
      </c>
      <c r="I114" s="18"/>
      <c r="J114" s="18">
        <f t="shared" si="7"/>
        <v>9416640</v>
      </c>
      <c r="K114" s="19"/>
      <c r="L114" s="19"/>
      <c r="M114" s="18"/>
      <c r="N114" s="18"/>
      <c r="O114" s="19"/>
      <c r="P114" s="19"/>
      <c r="Q114" s="21"/>
      <c r="R114" s="18"/>
      <c r="S114" s="19"/>
      <c r="T114" s="19"/>
    </row>
    <row r="115" spans="1:20">
      <c r="A115" s="19"/>
      <c r="B115" s="15"/>
      <c r="C115" s="16" t="s">
        <v>46</v>
      </c>
      <c r="D115" s="17">
        <v>0</v>
      </c>
      <c r="E115" s="17">
        <f t="shared" si="4"/>
        <v>0</v>
      </c>
      <c r="F115" s="17">
        <v>32821</v>
      </c>
      <c r="G115" s="18">
        <f t="shared" si="5"/>
        <v>1312840</v>
      </c>
      <c r="H115" s="18">
        <f t="shared" si="6"/>
        <v>1312840</v>
      </c>
      <c r="I115" s="18"/>
      <c r="J115" s="18">
        <f t="shared" si="7"/>
        <v>1312840</v>
      </c>
      <c r="K115" s="19"/>
      <c r="L115" s="19"/>
      <c r="M115" s="18"/>
      <c r="N115" s="18"/>
      <c r="O115" s="19"/>
      <c r="P115" s="19"/>
      <c r="Q115" s="21"/>
      <c r="R115" s="18"/>
      <c r="S115" s="19"/>
      <c r="T115" s="19"/>
    </row>
    <row r="116" spans="1:20">
      <c r="A116" s="19"/>
      <c r="B116" s="15"/>
      <c r="C116" s="16" t="s">
        <v>120</v>
      </c>
      <c r="D116" s="17">
        <v>0</v>
      </c>
      <c r="E116" s="17">
        <f t="shared" si="4"/>
        <v>0</v>
      </c>
      <c r="F116" s="17">
        <v>11398</v>
      </c>
      <c r="G116" s="18">
        <f t="shared" si="5"/>
        <v>455920</v>
      </c>
      <c r="H116" s="18">
        <f t="shared" si="6"/>
        <v>455920</v>
      </c>
      <c r="I116" s="18"/>
      <c r="J116" s="18">
        <f t="shared" si="7"/>
        <v>455920</v>
      </c>
      <c r="K116" s="19"/>
      <c r="L116" s="19"/>
      <c r="M116" s="18"/>
      <c r="N116" s="18"/>
      <c r="O116" s="19"/>
      <c r="P116" s="19"/>
      <c r="Q116" s="21"/>
      <c r="R116" s="18"/>
      <c r="S116" s="19"/>
      <c r="T116" s="19"/>
    </row>
    <row r="117" spans="1:20">
      <c r="A117" s="19"/>
      <c r="B117" s="15"/>
      <c r="C117" s="16" t="s">
        <v>121</v>
      </c>
      <c r="D117" s="17">
        <v>0</v>
      </c>
      <c r="E117" s="17">
        <f t="shared" si="4"/>
        <v>0</v>
      </c>
      <c r="F117" s="17">
        <v>10678</v>
      </c>
      <c r="G117" s="18">
        <f t="shared" si="5"/>
        <v>427120</v>
      </c>
      <c r="H117" s="18">
        <f t="shared" si="6"/>
        <v>427120</v>
      </c>
      <c r="I117" s="18"/>
      <c r="J117" s="18">
        <f t="shared" si="7"/>
        <v>427120</v>
      </c>
      <c r="K117" s="19"/>
      <c r="L117" s="19"/>
      <c r="M117" s="18"/>
      <c r="N117" s="18"/>
      <c r="O117" s="19"/>
      <c r="P117" s="19"/>
      <c r="Q117" s="21"/>
      <c r="R117" s="18"/>
      <c r="S117" s="19"/>
      <c r="T117" s="19"/>
    </row>
    <row r="118" spans="1:20">
      <c r="A118" s="19"/>
      <c r="B118" s="15"/>
      <c r="C118" s="16" t="s">
        <v>72</v>
      </c>
      <c r="D118" s="17">
        <v>0</v>
      </c>
      <c r="E118" s="17">
        <f t="shared" si="4"/>
        <v>0</v>
      </c>
      <c r="F118" s="17">
        <v>67793</v>
      </c>
      <c r="G118" s="18">
        <f t="shared" si="5"/>
        <v>2711720</v>
      </c>
      <c r="H118" s="18">
        <f t="shared" si="6"/>
        <v>2711720</v>
      </c>
      <c r="I118" s="18"/>
      <c r="J118" s="18">
        <f t="shared" si="7"/>
        <v>2711720</v>
      </c>
      <c r="K118" s="19"/>
      <c r="L118" s="19"/>
      <c r="M118" s="18"/>
      <c r="N118" s="18"/>
      <c r="O118" s="19"/>
      <c r="P118" s="19"/>
      <c r="Q118" s="21"/>
      <c r="R118" s="18"/>
      <c r="S118" s="19"/>
      <c r="T118" s="19"/>
    </row>
    <row r="119" spans="1:20">
      <c r="A119" s="19"/>
      <c r="B119" s="15"/>
      <c r="C119" s="16" t="s">
        <v>41</v>
      </c>
      <c r="D119" s="17">
        <v>0</v>
      </c>
      <c r="E119" s="17">
        <f t="shared" si="4"/>
        <v>0</v>
      </c>
      <c r="F119" s="17">
        <v>58921</v>
      </c>
      <c r="G119" s="18">
        <f t="shared" si="5"/>
        <v>2356840</v>
      </c>
      <c r="H119" s="18">
        <f t="shared" si="6"/>
        <v>2356840</v>
      </c>
      <c r="I119" s="18"/>
      <c r="J119" s="18">
        <f t="shared" si="7"/>
        <v>2356840</v>
      </c>
      <c r="K119" s="19"/>
      <c r="L119" s="19"/>
      <c r="M119" s="18"/>
      <c r="N119" s="18"/>
      <c r="O119" s="19"/>
      <c r="P119" s="19"/>
      <c r="Q119" s="21"/>
      <c r="R119" s="18"/>
      <c r="S119" s="19"/>
      <c r="T119" s="19"/>
    </row>
    <row r="120" spans="1:20">
      <c r="A120" s="19"/>
      <c r="B120" s="15"/>
      <c r="C120" s="16" t="s">
        <v>122</v>
      </c>
      <c r="D120" s="17">
        <v>0</v>
      </c>
      <c r="E120" s="17">
        <f t="shared" si="4"/>
        <v>0</v>
      </c>
      <c r="F120" s="17">
        <v>2716</v>
      </c>
      <c r="G120" s="18">
        <f t="shared" si="5"/>
        <v>108640</v>
      </c>
      <c r="H120" s="18">
        <f t="shared" si="6"/>
        <v>108640</v>
      </c>
      <c r="I120" s="18"/>
      <c r="J120" s="18">
        <f t="shared" si="7"/>
        <v>108640</v>
      </c>
      <c r="K120" s="19"/>
      <c r="L120" s="19"/>
      <c r="M120" s="18"/>
      <c r="N120" s="18"/>
      <c r="O120" s="19"/>
      <c r="P120" s="19"/>
      <c r="Q120" s="21"/>
      <c r="R120" s="18"/>
      <c r="S120" s="19"/>
      <c r="T120" s="19"/>
    </row>
    <row r="121" spans="1:20">
      <c r="A121" s="19"/>
      <c r="B121" s="15"/>
      <c r="C121" s="16" t="s">
        <v>123</v>
      </c>
      <c r="D121" s="17">
        <v>0</v>
      </c>
      <c r="E121" s="17">
        <f t="shared" si="4"/>
        <v>0</v>
      </c>
      <c r="F121" s="17">
        <v>69429</v>
      </c>
      <c r="G121" s="18">
        <f t="shared" si="5"/>
        <v>2777160</v>
      </c>
      <c r="H121" s="18">
        <f t="shared" si="6"/>
        <v>2777160</v>
      </c>
      <c r="I121" s="18"/>
      <c r="J121" s="18">
        <f t="shared" si="7"/>
        <v>2777160</v>
      </c>
      <c r="K121" s="19"/>
      <c r="L121" s="19"/>
      <c r="M121" s="18"/>
      <c r="N121" s="18"/>
      <c r="O121" s="19"/>
      <c r="P121" s="19"/>
      <c r="Q121" s="21"/>
      <c r="R121" s="18"/>
      <c r="S121" s="19"/>
      <c r="T121" s="19"/>
    </row>
    <row r="122" spans="1:20">
      <c r="A122" s="19"/>
      <c r="B122" s="15"/>
      <c r="C122" s="16" t="s">
        <v>29</v>
      </c>
      <c r="D122" s="17">
        <v>0</v>
      </c>
      <c r="E122" s="17">
        <f t="shared" si="4"/>
        <v>0</v>
      </c>
      <c r="F122" s="17">
        <v>49044</v>
      </c>
      <c r="G122" s="18">
        <f t="shared" si="5"/>
        <v>1961760</v>
      </c>
      <c r="H122" s="18">
        <f t="shared" si="6"/>
        <v>1961760</v>
      </c>
      <c r="I122" s="18"/>
      <c r="J122" s="18">
        <f t="shared" si="7"/>
        <v>1961760</v>
      </c>
      <c r="K122" s="19"/>
      <c r="L122" s="19"/>
      <c r="M122" s="18"/>
      <c r="N122" s="18"/>
      <c r="O122" s="19"/>
      <c r="P122" s="19"/>
      <c r="Q122" s="21"/>
      <c r="R122" s="18"/>
      <c r="S122" s="19"/>
      <c r="T122" s="19"/>
    </row>
    <row r="123" spans="1:20">
      <c r="A123" s="19"/>
      <c r="B123" s="15"/>
      <c r="C123" s="16" t="s">
        <v>62</v>
      </c>
      <c r="D123" s="17">
        <v>0</v>
      </c>
      <c r="E123" s="17">
        <f t="shared" si="4"/>
        <v>0</v>
      </c>
      <c r="F123" s="17">
        <v>232700</v>
      </c>
      <c r="G123" s="18">
        <f t="shared" si="5"/>
        <v>9308000</v>
      </c>
      <c r="H123" s="18">
        <f t="shared" si="6"/>
        <v>9308000</v>
      </c>
      <c r="I123" s="18"/>
      <c r="J123" s="18">
        <f t="shared" si="7"/>
        <v>9308000</v>
      </c>
      <c r="K123" s="19"/>
      <c r="L123" s="19"/>
      <c r="M123" s="18"/>
      <c r="N123" s="18"/>
      <c r="O123" s="19"/>
      <c r="P123" s="19"/>
      <c r="Q123" s="21"/>
      <c r="R123" s="18"/>
      <c r="S123" s="19"/>
      <c r="T123" s="19"/>
    </row>
    <row r="124" spans="1:20">
      <c r="A124" s="19"/>
      <c r="B124" s="15"/>
      <c r="C124" s="16" t="s">
        <v>124</v>
      </c>
      <c r="D124" s="17">
        <v>0</v>
      </c>
      <c r="E124" s="17">
        <f t="shared" si="4"/>
        <v>0</v>
      </c>
      <c r="F124" s="17">
        <v>20146</v>
      </c>
      <c r="G124" s="18">
        <f t="shared" si="5"/>
        <v>805840</v>
      </c>
      <c r="H124" s="18">
        <f t="shared" si="6"/>
        <v>805840</v>
      </c>
      <c r="I124" s="18"/>
      <c r="J124" s="18">
        <f t="shared" si="7"/>
        <v>805840</v>
      </c>
      <c r="K124" s="19"/>
      <c r="L124" s="19"/>
      <c r="M124" s="18"/>
      <c r="N124" s="18"/>
      <c r="O124" s="19"/>
      <c r="P124" s="19"/>
      <c r="Q124" s="21"/>
      <c r="R124" s="18"/>
      <c r="S124" s="19"/>
      <c r="T124" s="19"/>
    </row>
    <row r="125" spans="1:20">
      <c r="A125" s="19"/>
      <c r="B125" s="15"/>
      <c r="C125" s="16" t="s">
        <v>125</v>
      </c>
      <c r="D125" s="17">
        <v>0</v>
      </c>
      <c r="E125" s="17">
        <f t="shared" si="4"/>
        <v>0</v>
      </c>
      <c r="F125" s="17">
        <v>3404</v>
      </c>
      <c r="G125" s="18">
        <f t="shared" si="5"/>
        <v>136160</v>
      </c>
      <c r="H125" s="18">
        <f t="shared" si="6"/>
        <v>136160</v>
      </c>
      <c r="I125" s="18"/>
      <c r="J125" s="18">
        <f t="shared" si="7"/>
        <v>136160</v>
      </c>
      <c r="K125" s="19"/>
      <c r="L125" s="19"/>
      <c r="M125" s="18"/>
      <c r="N125" s="18"/>
      <c r="O125" s="19"/>
      <c r="P125" s="19"/>
      <c r="Q125" s="21"/>
      <c r="R125" s="18"/>
      <c r="S125" s="19"/>
      <c r="T125" s="19"/>
    </row>
    <row r="126" spans="1:20">
      <c r="A126" s="19"/>
      <c r="B126" s="15"/>
      <c r="C126" s="16" t="s">
        <v>126</v>
      </c>
      <c r="D126" s="17">
        <v>0</v>
      </c>
      <c r="E126" s="17">
        <f t="shared" si="4"/>
        <v>0</v>
      </c>
      <c r="F126" s="17">
        <v>134935</v>
      </c>
      <c r="G126" s="18">
        <f t="shared" si="5"/>
        <v>5397400</v>
      </c>
      <c r="H126" s="18">
        <f t="shared" si="6"/>
        <v>5397400</v>
      </c>
      <c r="I126" s="18"/>
      <c r="J126" s="18">
        <f t="shared" si="7"/>
        <v>5397400</v>
      </c>
      <c r="K126" s="19"/>
      <c r="L126" s="19"/>
      <c r="M126" s="18"/>
      <c r="N126" s="18"/>
      <c r="O126" s="19"/>
      <c r="P126" s="19"/>
      <c r="Q126" s="21"/>
      <c r="R126" s="18"/>
      <c r="S126" s="19"/>
      <c r="T126" s="19"/>
    </row>
    <row r="127" spans="1:20">
      <c r="A127" s="19"/>
      <c r="B127" s="15"/>
      <c r="C127" s="16" t="s">
        <v>73</v>
      </c>
      <c r="D127" s="17">
        <v>0</v>
      </c>
      <c r="E127" s="17">
        <f t="shared" si="4"/>
        <v>0</v>
      </c>
      <c r="F127" s="17">
        <v>655083</v>
      </c>
      <c r="G127" s="18">
        <f t="shared" si="5"/>
        <v>26203320</v>
      </c>
      <c r="H127" s="18">
        <f t="shared" si="6"/>
        <v>26203320</v>
      </c>
      <c r="I127" s="18"/>
      <c r="J127" s="18">
        <f t="shared" si="7"/>
        <v>26203320</v>
      </c>
      <c r="K127" s="19"/>
      <c r="L127" s="19"/>
      <c r="M127" s="18"/>
      <c r="N127" s="18"/>
      <c r="O127" s="19"/>
      <c r="P127" s="19"/>
      <c r="Q127" s="21"/>
      <c r="R127" s="18"/>
      <c r="S127" s="19"/>
      <c r="T127" s="19"/>
    </row>
    <row r="128" spans="1:20">
      <c r="A128" s="19"/>
      <c r="B128" s="15"/>
      <c r="C128" s="16" t="s">
        <v>127</v>
      </c>
      <c r="D128" s="17">
        <v>0</v>
      </c>
      <c r="E128" s="17">
        <f t="shared" si="4"/>
        <v>0</v>
      </c>
      <c r="F128" s="17">
        <v>26168</v>
      </c>
      <c r="G128" s="18">
        <f t="shared" si="5"/>
        <v>1046720</v>
      </c>
      <c r="H128" s="18">
        <f t="shared" si="6"/>
        <v>1046720</v>
      </c>
      <c r="I128" s="18"/>
      <c r="J128" s="18">
        <f t="shared" si="7"/>
        <v>1046720</v>
      </c>
      <c r="K128" s="19"/>
      <c r="L128" s="19"/>
      <c r="M128" s="18"/>
      <c r="N128" s="18"/>
      <c r="O128" s="19"/>
      <c r="P128" s="19"/>
      <c r="Q128" s="21"/>
      <c r="R128" s="18"/>
      <c r="S128" s="19"/>
      <c r="T128" s="19"/>
    </row>
    <row r="129" spans="1:20">
      <c r="A129" s="19"/>
      <c r="B129" s="15"/>
      <c r="C129" s="16" t="s">
        <v>128</v>
      </c>
      <c r="D129" s="17">
        <v>0</v>
      </c>
      <c r="E129" s="17">
        <f t="shared" si="4"/>
        <v>0</v>
      </c>
      <c r="F129" s="17">
        <v>11644</v>
      </c>
      <c r="G129" s="18">
        <f t="shared" si="5"/>
        <v>465760</v>
      </c>
      <c r="H129" s="18">
        <f t="shared" si="6"/>
        <v>465760</v>
      </c>
      <c r="I129" s="18"/>
      <c r="J129" s="18">
        <f t="shared" si="7"/>
        <v>465760</v>
      </c>
      <c r="K129" s="19"/>
      <c r="L129" s="19"/>
      <c r="M129" s="18"/>
      <c r="N129" s="18"/>
      <c r="O129" s="19"/>
      <c r="P129" s="19"/>
      <c r="Q129" s="21"/>
      <c r="R129" s="18"/>
      <c r="S129" s="19"/>
      <c r="T129" s="19"/>
    </row>
    <row r="130" spans="1:20">
      <c r="A130" s="19"/>
      <c r="B130" s="15"/>
      <c r="C130" s="16" t="s">
        <v>129</v>
      </c>
      <c r="D130" s="17">
        <v>0</v>
      </c>
      <c r="E130" s="17">
        <f t="shared" si="4"/>
        <v>0</v>
      </c>
      <c r="F130" s="17">
        <v>116257</v>
      </c>
      <c r="G130" s="18">
        <f t="shared" si="5"/>
        <v>4650280</v>
      </c>
      <c r="H130" s="18">
        <f t="shared" si="6"/>
        <v>4650280</v>
      </c>
      <c r="I130" s="18"/>
      <c r="J130" s="18">
        <f t="shared" si="7"/>
        <v>4650280</v>
      </c>
      <c r="K130" s="19"/>
      <c r="L130" s="19"/>
      <c r="M130" s="18"/>
      <c r="N130" s="18"/>
      <c r="O130" s="19"/>
      <c r="P130" s="19"/>
      <c r="Q130" s="21"/>
      <c r="R130" s="18"/>
      <c r="S130" s="19"/>
      <c r="T130" s="19"/>
    </row>
    <row r="131" spans="1:20">
      <c r="A131" s="19"/>
      <c r="B131" s="15"/>
      <c r="C131" s="16" t="s">
        <v>130</v>
      </c>
      <c r="D131" s="17">
        <v>0</v>
      </c>
      <c r="E131" s="17">
        <f t="shared" si="4"/>
        <v>0</v>
      </c>
      <c r="F131" s="17">
        <v>71752</v>
      </c>
      <c r="G131" s="18">
        <f t="shared" si="5"/>
        <v>2870080</v>
      </c>
      <c r="H131" s="18">
        <f t="shared" si="6"/>
        <v>2870080</v>
      </c>
      <c r="I131" s="18"/>
      <c r="J131" s="18">
        <f t="shared" si="7"/>
        <v>2870080</v>
      </c>
      <c r="K131" s="19"/>
      <c r="L131" s="19"/>
      <c r="M131" s="18"/>
      <c r="N131" s="18"/>
      <c r="O131" s="19"/>
      <c r="P131" s="19"/>
      <c r="Q131" s="21"/>
      <c r="R131" s="18"/>
      <c r="S131" s="19"/>
      <c r="T131" s="19"/>
    </row>
    <row r="132" spans="1:20">
      <c r="A132" s="19"/>
      <c r="B132" s="15"/>
      <c r="C132" s="16" t="s">
        <v>131</v>
      </c>
      <c r="D132" s="17">
        <v>0</v>
      </c>
      <c r="E132" s="17">
        <f t="shared" si="4"/>
        <v>0</v>
      </c>
      <c r="F132" s="17">
        <v>14270</v>
      </c>
      <c r="G132" s="18">
        <f t="shared" si="5"/>
        <v>570800</v>
      </c>
      <c r="H132" s="18">
        <f t="shared" si="6"/>
        <v>570800</v>
      </c>
      <c r="I132" s="18"/>
      <c r="J132" s="18">
        <f t="shared" si="7"/>
        <v>570800</v>
      </c>
      <c r="K132" s="19"/>
      <c r="L132" s="19"/>
      <c r="M132" s="18"/>
      <c r="N132" s="18"/>
      <c r="O132" s="19"/>
      <c r="P132" s="19"/>
      <c r="Q132" s="21"/>
      <c r="R132" s="18"/>
      <c r="S132" s="19"/>
      <c r="T132" s="19"/>
    </row>
    <row r="133" spans="1:20">
      <c r="A133" s="19"/>
      <c r="B133" s="15"/>
      <c r="C133" s="16" t="s">
        <v>132</v>
      </c>
      <c r="D133" s="17">
        <v>0</v>
      </c>
      <c r="E133" s="17">
        <f t="shared" si="4"/>
        <v>0</v>
      </c>
      <c r="F133" s="17">
        <v>99499</v>
      </c>
      <c r="G133" s="18">
        <f t="shared" si="5"/>
        <v>3979960</v>
      </c>
      <c r="H133" s="18">
        <f t="shared" si="6"/>
        <v>3979960</v>
      </c>
      <c r="I133" s="18"/>
      <c r="J133" s="18">
        <f t="shared" si="7"/>
        <v>3979960</v>
      </c>
      <c r="K133" s="19"/>
      <c r="L133" s="19"/>
      <c r="M133" s="18"/>
      <c r="N133" s="18"/>
      <c r="O133" s="19"/>
      <c r="P133" s="19"/>
      <c r="Q133" s="21"/>
      <c r="R133" s="18"/>
      <c r="S133" s="19"/>
      <c r="T133" s="19"/>
    </row>
    <row r="134" spans="1:20">
      <c r="A134" s="19"/>
      <c r="B134" s="15"/>
      <c r="C134" s="16" t="s">
        <v>133</v>
      </c>
      <c r="D134" s="17">
        <v>0</v>
      </c>
      <c r="E134" s="17">
        <f t="shared" si="4"/>
        <v>0</v>
      </c>
      <c r="F134" s="17">
        <v>60260</v>
      </c>
      <c r="G134" s="18">
        <f t="shared" si="5"/>
        <v>2410400</v>
      </c>
      <c r="H134" s="18">
        <f t="shared" si="6"/>
        <v>2410400</v>
      </c>
      <c r="I134" s="18"/>
      <c r="J134" s="18">
        <f t="shared" si="7"/>
        <v>2410400</v>
      </c>
      <c r="K134" s="19"/>
      <c r="L134" s="19"/>
      <c r="M134" s="18"/>
      <c r="N134" s="18"/>
      <c r="O134" s="19"/>
      <c r="P134" s="19"/>
      <c r="Q134" s="21"/>
      <c r="R134" s="18"/>
      <c r="S134" s="19"/>
      <c r="T134" s="19"/>
    </row>
    <row r="135" spans="1:20">
      <c r="A135" s="19"/>
      <c r="B135" s="15"/>
      <c r="C135" s="16" t="s">
        <v>30</v>
      </c>
      <c r="D135" s="17">
        <v>0</v>
      </c>
      <c r="E135" s="17">
        <f t="shared" si="4"/>
        <v>0</v>
      </c>
      <c r="F135" s="17">
        <v>157561</v>
      </c>
      <c r="G135" s="18">
        <f t="shared" si="5"/>
        <v>6302440</v>
      </c>
      <c r="H135" s="18">
        <f t="shared" si="6"/>
        <v>6302440</v>
      </c>
      <c r="I135" s="18"/>
      <c r="J135" s="18">
        <f t="shared" si="7"/>
        <v>6302440</v>
      </c>
      <c r="K135" s="19"/>
      <c r="L135" s="19"/>
      <c r="M135" s="18"/>
      <c r="N135" s="18"/>
      <c r="O135" s="19"/>
      <c r="P135" s="19"/>
      <c r="Q135" s="21"/>
      <c r="R135" s="18"/>
      <c r="S135" s="19"/>
      <c r="T135" s="19"/>
    </row>
    <row r="136" spans="1:20">
      <c r="A136" s="19"/>
      <c r="B136" s="15"/>
      <c r="C136" s="16" t="s">
        <v>134</v>
      </c>
      <c r="D136" s="17">
        <v>0</v>
      </c>
      <c r="E136" s="17">
        <f t="shared" si="4"/>
        <v>0</v>
      </c>
      <c r="F136" s="17">
        <v>88669</v>
      </c>
      <c r="G136" s="18">
        <f t="shared" si="5"/>
        <v>3546760</v>
      </c>
      <c r="H136" s="18">
        <f t="shared" si="6"/>
        <v>3546760</v>
      </c>
      <c r="I136" s="18"/>
      <c r="J136" s="18">
        <f t="shared" si="7"/>
        <v>3546760</v>
      </c>
      <c r="K136" s="19"/>
      <c r="L136" s="19"/>
      <c r="M136" s="18"/>
      <c r="N136" s="18"/>
      <c r="O136" s="19"/>
      <c r="P136" s="19"/>
      <c r="Q136" s="21"/>
      <c r="R136" s="18"/>
      <c r="S136" s="19"/>
      <c r="T136" s="19"/>
    </row>
    <row r="137" spans="1:20">
      <c r="A137" s="19"/>
      <c r="B137" s="15"/>
      <c r="C137" s="16" t="s">
        <v>135</v>
      </c>
      <c r="D137" s="17">
        <v>0</v>
      </c>
      <c r="E137" s="17">
        <f t="shared" ref="E137:E200" si="13">SUM(D137*50)</f>
        <v>0</v>
      </c>
      <c r="F137" s="17">
        <v>98939</v>
      </c>
      <c r="G137" s="18">
        <f t="shared" ref="G137:G200" si="14">SUM(F137*40)</f>
        <v>3957560</v>
      </c>
      <c r="H137" s="18">
        <f t="shared" ref="H137:H200" si="15">SUM(E137+G137)</f>
        <v>3957560</v>
      </c>
      <c r="I137" s="18"/>
      <c r="J137" s="18">
        <f t="shared" ref="J137:J200" si="16">SUM(H137-I137)</f>
        <v>3957560</v>
      </c>
      <c r="K137" s="19"/>
      <c r="L137" s="19"/>
      <c r="M137" s="18"/>
      <c r="N137" s="18"/>
      <c r="O137" s="19"/>
      <c r="P137" s="19"/>
      <c r="Q137" s="21"/>
      <c r="R137" s="18"/>
      <c r="S137" s="19"/>
      <c r="T137" s="19"/>
    </row>
    <row r="138" spans="1:20">
      <c r="A138" s="19"/>
      <c r="B138" s="15"/>
      <c r="C138" s="16" t="s">
        <v>136</v>
      </c>
      <c r="D138" s="17">
        <v>0</v>
      </c>
      <c r="E138" s="17">
        <f t="shared" si="13"/>
        <v>0</v>
      </c>
      <c r="F138" s="17">
        <v>11</v>
      </c>
      <c r="G138" s="18">
        <f t="shared" si="14"/>
        <v>440</v>
      </c>
      <c r="H138" s="18">
        <f t="shared" si="15"/>
        <v>440</v>
      </c>
      <c r="I138" s="18"/>
      <c r="J138" s="18">
        <f t="shared" si="16"/>
        <v>440</v>
      </c>
      <c r="K138" s="19"/>
      <c r="L138" s="19"/>
      <c r="M138" s="18"/>
      <c r="N138" s="18"/>
      <c r="O138" s="19"/>
      <c r="P138" s="19"/>
      <c r="Q138" s="21"/>
      <c r="R138" s="18"/>
      <c r="S138" s="19"/>
      <c r="T138" s="19"/>
    </row>
    <row r="139" spans="1:20">
      <c r="A139" s="19"/>
      <c r="B139" s="15"/>
      <c r="C139" s="16" t="s">
        <v>137</v>
      </c>
      <c r="D139" s="17">
        <v>0</v>
      </c>
      <c r="E139" s="17">
        <f t="shared" si="13"/>
        <v>0</v>
      </c>
      <c r="F139" s="17">
        <v>86914</v>
      </c>
      <c r="G139" s="18">
        <f t="shared" si="14"/>
        <v>3476560</v>
      </c>
      <c r="H139" s="18">
        <f t="shared" si="15"/>
        <v>3476560</v>
      </c>
      <c r="I139" s="18"/>
      <c r="J139" s="18">
        <f t="shared" si="16"/>
        <v>3476560</v>
      </c>
      <c r="K139" s="19"/>
      <c r="L139" s="19"/>
      <c r="M139" s="18"/>
      <c r="N139" s="18"/>
      <c r="O139" s="19"/>
      <c r="P139" s="19"/>
      <c r="Q139" s="21"/>
      <c r="R139" s="18"/>
      <c r="S139" s="19"/>
      <c r="T139" s="19"/>
    </row>
    <row r="140" spans="1:20">
      <c r="A140" s="19"/>
      <c r="B140" s="15"/>
      <c r="C140" s="16" t="s">
        <v>138</v>
      </c>
      <c r="D140" s="17">
        <v>0</v>
      </c>
      <c r="E140" s="17">
        <f t="shared" si="13"/>
        <v>0</v>
      </c>
      <c r="F140" s="17">
        <v>253704</v>
      </c>
      <c r="G140" s="18">
        <f t="shared" si="14"/>
        <v>10148160</v>
      </c>
      <c r="H140" s="18">
        <f t="shared" si="15"/>
        <v>10148160</v>
      </c>
      <c r="I140" s="18"/>
      <c r="J140" s="18">
        <f t="shared" si="16"/>
        <v>10148160</v>
      </c>
      <c r="K140" s="19"/>
      <c r="L140" s="19"/>
      <c r="M140" s="18"/>
      <c r="N140" s="18"/>
      <c r="O140" s="19"/>
      <c r="P140" s="19"/>
      <c r="Q140" s="21"/>
      <c r="R140" s="18"/>
      <c r="S140" s="19"/>
      <c r="T140" s="19"/>
    </row>
    <row r="141" spans="1:20">
      <c r="A141" s="19"/>
      <c r="B141" s="15"/>
      <c r="C141" s="16" t="s">
        <v>87</v>
      </c>
      <c r="D141" s="17">
        <v>0</v>
      </c>
      <c r="E141" s="17">
        <f t="shared" si="13"/>
        <v>0</v>
      </c>
      <c r="F141" s="17">
        <v>54128</v>
      </c>
      <c r="G141" s="18">
        <f t="shared" si="14"/>
        <v>2165120</v>
      </c>
      <c r="H141" s="18">
        <f t="shared" si="15"/>
        <v>2165120</v>
      </c>
      <c r="I141" s="18"/>
      <c r="J141" s="18">
        <f t="shared" si="16"/>
        <v>2165120</v>
      </c>
      <c r="K141" s="19"/>
      <c r="L141" s="19"/>
      <c r="M141" s="18"/>
      <c r="N141" s="18"/>
      <c r="O141" s="19"/>
      <c r="P141" s="19"/>
      <c r="Q141" s="21"/>
      <c r="R141" s="18"/>
      <c r="S141" s="19"/>
      <c r="T141" s="19"/>
    </row>
    <row r="142" spans="1:20">
      <c r="A142" s="19"/>
      <c r="B142" s="15"/>
      <c r="C142" s="16" t="s">
        <v>139</v>
      </c>
      <c r="D142" s="17">
        <v>0</v>
      </c>
      <c r="E142" s="17">
        <f t="shared" si="13"/>
        <v>0</v>
      </c>
      <c r="F142" s="17">
        <v>41492</v>
      </c>
      <c r="G142" s="18">
        <f t="shared" si="14"/>
        <v>1659680</v>
      </c>
      <c r="H142" s="18">
        <f t="shared" si="15"/>
        <v>1659680</v>
      </c>
      <c r="I142" s="18"/>
      <c r="J142" s="18">
        <f t="shared" si="16"/>
        <v>1659680</v>
      </c>
      <c r="K142" s="19"/>
      <c r="L142" s="19"/>
      <c r="M142" s="18"/>
      <c r="N142" s="18"/>
      <c r="O142" s="19"/>
      <c r="P142" s="19"/>
      <c r="Q142" s="21"/>
      <c r="R142" s="18"/>
      <c r="S142" s="19"/>
      <c r="T142" s="19"/>
    </row>
    <row r="143" spans="1:20">
      <c r="A143" s="19"/>
      <c r="B143" s="15"/>
      <c r="C143" s="16" t="s">
        <v>140</v>
      </c>
      <c r="D143" s="17">
        <v>0</v>
      </c>
      <c r="E143" s="17">
        <f t="shared" si="13"/>
        <v>0</v>
      </c>
      <c r="F143" s="17">
        <v>4693</v>
      </c>
      <c r="G143" s="18">
        <f t="shared" si="14"/>
        <v>187720</v>
      </c>
      <c r="H143" s="18">
        <f t="shared" si="15"/>
        <v>187720</v>
      </c>
      <c r="I143" s="18"/>
      <c r="J143" s="18">
        <f t="shared" si="16"/>
        <v>187720</v>
      </c>
      <c r="K143" s="19"/>
      <c r="L143" s="19"/>
      <c r="M143" s="18"/>
      <c r="N143" s="18"/>
      <c r="O143" s="19"/>
      <c r="P143" s="19"/>
      <c r="Q143" s="21"/>
      <c r="R143" s="18"/>
      <c r="S143" s="19"/>
      <c r="T143" s="19"/>
    </row>
    <row r="144" spans="1:20">
      <c r="A144" s="19"/>
      <c r="B144" s="15"/>
      <c r="C144" s="16" t="s">
        <v>141</v>
      </c>
      <c r="D144" s="17">
        <v>0</v>
      </c>
      <c r="E144" s="17">
        <f t="shared" si="13"/>
        <v>0</v>
      </c>
      <c r="F144" s="17">
        <v>22025</v>
      </c>
      <c r="G144" s="18">
        <f t="shared" si="14"/>
        <v>881000</v>
      </c>
      <c r="H144" s="18">
        <f t="shared" si="15"/>
        <v>881000</v>
      </c>
      <c r="I144" s="18"/>
      <c r="J144" s="18">
        <f t="shared" si="16"/>
        <v>881000</v>
      </c>
      <c r="K144" s="19"/>
      <c r="L144" s="19"/>
      <c r="M144" s="18"/>
      <c r="N144" s="18"/>
      <c r="O144" s="19"/>
      <c r="P144" s="19"/>
      <c r="Q144" s="21"/>
      <c r="R144" s="18"/>
      <c r="S144" s="19"/>
      <c r="T144" s="19"/>
    </row>
    <row r="145" spans="1:20">
      <c r="A145" s="19"/>
      <c r="B145" s="15"/>
      <c r="C145" s="16" t="s">
        <v>142</v>
      </c>
      <c r="D145" s="17">
        <v>0</v>
      </c>
      <c r="E145" s="17">
        <f t="shared" si="13"/>
        <v>0</v>
      </c>
      <c r="F145" s="17">
        <v>3358</v>
      </c>
      <c r="G145" s="18">
        <f t="shared" si="14"/>
        <v>134320</v>
      </c>
      <c r="H145" s="18">
        <f t="shared" si="15"/>
        <v>134320</v>
      </c>
      <c r="I145" s="18"/>
      <c r="J145" s="18">
        <f t="shared" si="16"/>
        <v>134320</v>
      </c>
      <c r="K145" s="19"/>
      <c r="L145" s="19"/>
      <c r="M145" s="18"/>
      <c r="N145" s="18"/>
      <c r="O145" s="19"/>
      <c r="P145" s="19"/>
      <c r="Q145" s="21"/>
      <c r="R145" s="18"/>
      <c r="S145" s="19"/>
      <c r="T145" s="19"/>
    </row>
    <row r="146" spans="1:20">
      <c r="A146" s="19"/>
      <c r="B146" s="15"/>
      <c r="C146" s="16" t="s">
        <v>33</v>
      </c>
      <c r="D146" s="17">
        <v>0</v>
      </c>
      <c r="E146" s="17">
        <f t="shared" si="13"/>
        <v>0</v>
      </c>
      <c r="F146" s="17">
        <v>59729</v>
      </c>
      <c r="G146" s="18">
        <f t="shared" si="14"/>
        <v>2389160</v>
      </c>
      <c r="H146" s="18">
        <f t="shared" si="15"/>
        <v>2389160</v>
      </c>
      <c r="I146" s="18"/>
      <c r="J146" s="18">
        <f t="shared" si="16"/>
        <v>2389160</v>
      </c>
      <c r="K146" s="19"/>
      <c r="L146" s="19"/>
      <c r="M146" s="18"/>
      <c r="N146" s="18"/>
      <c r="O146" s="19"/>
      <c r="P146" s="19"/>
      <c r="Q146" s="21"/>
      <c r="R146" s="18"/>
      <c r="S146" s="19"/>
      <c r="T146" s="19"/>
    </row>
    <row r="147" spans="1:20">
      <c r="A147" s="19"/>
      <c r="B147" s="15"/>
      <c r="C147" s="16" t="s">
        <v>143</v>
      </c>
      <c r="D147" s="17">
        <v>0</v>
      </c>
      <c r="E147" s="17">
        <f t="shared" si="13"/>
        <v>0</v>
      </c>
      <c r="F147" s="17">
        <v>14400</v>
      </c>
      <c r="G147" s="18">
        <f t="shared" si="14"/>
        <v>576000</v>
      </c>
      <c r="H147" s="18">
        <f t="shared" si="15"/>
        <v>576000</v>
      </c>
      <c r="I147" s="18"/>
      <c r="J147" s="18">
        <f t="shared" si="16"/>
        <v>576000</v>
      </c>
      <c r="K147" s="19"/>
      <c r="L147" s="19"/>
      <c r="M147" s="18"/>
      <c r="N147" s="18"/>
      <c r="O147" s="19"/>
      <c r="P147" s="19"/>
      <c r="Q147" s="21"/>
      <c r="R147" s="18"/>
      <c r="S147" s="19"/>
      <c r="T147" s="19"/>
    </row>
    <row r="148" spans="1:20">
      <c r="A148" s="19"/>
      <c r="B148" s="15"/>
      <c r="C148" s="16" t="s">
        <v>35</v>
      </c>
      <c r="D148" s="17">
        <v>0</v>
      </c>
      <c r="E148" s="17">
        <f t="shared" si="13"/>
        <v>0</v>
      </c>
      <c r="F148" s="17">
        <v>102793</v>
      </c>
      <c r="G148" s="18">
        <f t="shared" si="14"/>
        <v>4111720</v>
      </c>
      <c r="H148" s="18">
        <f t="shared" si="15"/>
        <v>4111720</v>
      </c>
      <c r="I148" s="18"/>
      <c r="J148" s="18">
        <f t="shared" si="16"/>
        <v>4111720</v>
      </c>
      <c r="K148" s="19"/>
      <c r="L148" s="19"/>
      <c r="M148" s="18"/>
      <c r="N148" s="18"/>
      <c r="O148" s="19"/>
      <c r="P148" s="19"/>
      <c r="Q148" s="21"/>
      <c r="R148" s="18"/>
      <c r="S148" s="19"/>
      <c r="T148" s="19"/>
    </row>
    <row r="149" spans="1:20">
      <c r="A149" s="19"/>
      <c r="B149" s="15"/>
      <c r="C149" s="16" t="s">
        <v>55</v>
      </c>
      <c r="D149" s="17">
        <v>0</v>
      </c>
      <c r="E149" s="17">
        <f t="shared" si="13"/>
        <v>0</v>
      </c>
      <c r="F149" s="17">
        <v>44378</v>
      </c>
      <c r="G149" s="18">
        <f t="shared" si="14"/>
        <v>1775120</v>
      </c>
      <c r="H149" s="18">
        <f t="shared" si="15"/>
        <v>1775120</v>
      </c>
      <c r="I149" s="18"/>
      <c r="J149" s="18">
        <f t="shared" si="16"/>
        <v>1775120</v>
      </c>
      <c r="K149" s="19"/>
      <c r="L149" s="19"/>
      <c r="M149" s="18"/>
      <c r="N149" s="18"/>
      <c r="O149" s="19"/>
      <c r="P149" s="19"/>
      <c r="Q149" s="21"/>
      <c r="R149" s="18"/>
      <c r="S149" s="19"/>
      <c r="T149" s="19"/>
    </row>
    <row r="150" spans="1:20">
      <c r="A150" s="19"/>
      <c r="B150" s="15"/>
      <c r="C150" s="16" t="s">
        <v>144</v>
      </c>
      <c r="D150" s="17">
        <v>0</v>
      </c>
      <c r="E150" s="17">
        <f t="shared" si="13"/>
        <v>0</v>
      </c>
      <c r="F150" s="17">
        <v>15715</v>
      </c>
      <c r="G150" s="18">
        <f t="shared" si="14"/>
        <v>628600</v>
      </c>
      <c r="H150" s="18">
        <f t="shared" si="15"/>
        <v>628600</v>
      </c>
      <c r="I150" s="18"/>
      <c r="J150" s="18">
        <f t="shared" si="16"/>
        <v>628600</v>
      </c>
      <c r="K150" s="19"/>
      <c r="L150" s="19"/>
      <c r="M150" s="18"/>
      <c r="N150" s="18"/>
      <c r="O150" s="19"/>
      <c r="P150" s="19"/>
      <c r="Q150" s="21"/>
      <c r="R150" s="18"/>
      <c r="S150" s="19"/>
      <c r="T150" s="19"/>
    </row>
    <row r="151" spans="1:20">
      <c r="A151" s="19"/>
      <c r="B151" s="15"/>
      <c r="C151" s="16" t="s">
        <v>145</v>
      </c>
      <c r="D151" s="17">
        <v>0</v>
      </c>
      <c r="E151" s="17">
        <f t="shared" si="13"/>
        <v>0</v>
      </c>
      <c r="F151" s="17">
        <v>4546</v>
      </c>
      <c r="G151" s="18">
        <f t="shared" si="14"/>
        <v>181840</v>
      </c>
      <c r="H151" s="18">
        <f t="shared" si="15"/>
        <v>181840</v>
      </c>
      <c r="I151" s="18"/>
      <c r="J151" s="18">
        <f t="shared" si="16"/>
        <v>181840</v>
      </c>
      <c r="K151" s="19"/>
      <c r="L151" s="19"/>
      <c r="M151" s="18"/>
      <c r="N151" s="18"/>
      <c r="O151" s="19"/>
      <c r="P151" s="19"/>
      <c r="Q151" s="21"/>
      <c r="R151" s="18"/>
      <c r="S151" s="19"/>
      <c r="T151" s="19"/>
    </row>
    <row r="152" spans="1:20">
      <c r="A152" s="19"/>
      <c r="B152" s="15"/>
      <c r="C152" s="16" t="s">
        <v>146</v>
      </c>
      <c r="D152" s="17">
        <v>0</v>
      </c>
      <c r="E152" s="17">
        <f t="shared" si="13"/>
        <v>0</v>
      </c>
      <c r="F152" s="17">
        <v>3468</v>
      </c>
      <c r="G152" s="18">
        <f t="shared" si="14"/>
        <v>138720</v>
      </c>
      <c r="H152" s="18">
        <f t="shared" si="15"/>
        <v>138720</v>
      </c>
      <c r="I152" s="18"/>
      <c r="J152" s="18">
        <f t="shared" si="16"/>
        <v>138720</v>
      </c>
      <c r="K152" s="19"/>
      <c r="L152" s="19"/>
      <c r="M152" s="18"/>
      <c r="N152" s="18"/>
      <c r="O152" s="19"/>
      <c r="P152" s="19"/>
      <c r="Q152" s="21"/>
      <c r="R152" s="18"/>
      <c r="S152" s="19"/>
      <c r="T152" s="19"/>
    </row>
    <row r="153" spans="1:20">
      <c r="A153" s="19"/>
      <c r="B153" s="15"/>
      <c r="C153" s="16" t="s">
        <v>147</v>
      </c>
      <c r="D153" s="17">
        <v>0</v>
      </c>
      <c r="E153" s="17">
        <f t="shared" si="13"/>
        <v>0</v>
      </c>
      <c r="F153" s="17">
        <v>66559</v>
      </c>
      <c r="G153" s="18">
        <f t="shared" si="14"/>
        <v>2662360</v>
      </c>
      <c r="H153" s="18">
        <f t="shared" si="15"/>
        <v>2662360</v>
      </c>
      <c r="I153" s="18"/>
      <c r="J153" s="18">
        <f t="shared" si="16"/>
        <v>2662360</v>
      </c>
      <c r="K153" s="19"/>
      <c r="L153" s="19"/>
      <c r="M153" s="18"/>
      <c r="N153" s="18"/>
      <c r="O153" s="19"/>
      <c r="P153" s="19"/>
      <c r="Q153" s="21"/>
      <c r="R153" s="18"/>
      <c r="S153" s="19"/>
      <c r="T153" s="19"/>
    </row>
    <row r="154" spans="1:20">
      <c r="A154" s="19"/>
      <c r="B154" s="15"/>
      <c r="C154" s="16" t="s">
        <v>58</v>
      </c>
      <c r="D154" s="17">
        <v>0</v>
      </c>
      <c r="E154" s="17">
        <f t="shared" si="13"/>
        <v>0</v>
      </c>
      <c r="F154" s="17">
        <v>3101</v>
      </c>
      <c r="G154" s="18">
        <f t="shared" si="14"/>
        <v>124040</v>
      </c>
      <c r="H154" s="18">
        <f t="shared" si="15"/>
        <v>124040</v>
      </c>
      <c r="I154" s="18"/>
      <c r="J154" s="18">
        <f t="shared" si="16"/>
        <v>124040</v>
      </c>
      <c r="K154" s="19"/>
      <c r="L154" s="19"/>
      <c r="M154" s="18"/>
      <c r="N154" s="18"/>
      <c r="O154" s="19"/>
      <c r="P154" s="19"/>
      <c r="Q154" s="21"/>
      <c r="R154" s="18"/>
      <c r="S154" s="19"/>
      <c r="T154" s="19"/>
    </row>
    <row r="155" spans="1:20">
      <c r="A155" s="19"/>
      <c r="B155" s="15"/>
      <c r="C155" s="16" t="s">
        <v>148</v>
      </c>
      <c r="D155" s="17">
        <v>0</v>
      </c>
      <c r="E155" s="17">
        <f t="shared" si="13"/>
        <v>0</v>
      </c>
      <c r="F155" s="17">
        <v>60002</v>
      </c>
      <c r="G155" s="18">
        <f t="shared" si="14"/>
        <v>2400080</v>
      </c>
      <c r="H155" s="18">
        <f t="shared" si="15"/>
        <v>2400080</v>
      </c>
      <c r="I155" s="18"/>
      <c r="J155" s="18">
        <f t="shared" si="16"/>
        <v>2400080</v>
      </c>
      <c r="K155" s="19"/>
      <c r="L155" s="19"/>
      <c r="M155" s="18"/>
      <c r="N155" s="18"/>
      <c r="O155" s="19"/>
      <c r="P155" s="19"/>
      <c r="Q155" s="21"/>
      <c r="R155" s="18"/>
      <c r="S155" s="19"/>
      <c r="T155" s="19"/>
    </row>
    <row r="156" spans="1:20">
      <c r="A156" s="19"/>
      <c r="B156" s="15"/>
      <c r="C156" s="16" t="s">
        <v>64</v>
      </c>
      <c r="D156" s="17">
        <v>0</v>
      </c>
      <c r="E156" s="17">
        <f t="shared" si="13"/>
        <v>0</v>
      </c>
      <c r="F156" s="17">
        <v>249616</v>
      </c>
      <c r="G156" s="18">
        <f t="shared" si="14"/>
        <v>9984640</v>
      </c>
      <c r="H156" s="18">
        <f t="shared" si="15"/>
        <v>9984640</v>
      </c>
      <c r="I156" s="18"/>
      <c r="J156" s="18">
        <f t="shared" si="16"/>
        <v>9984640</v>
      </c>
      <c r="K156" s="19"/>
      <c r="L156" s="19"/>
      <c r="M156" s="18"/>
      <c r="N156" s="18"/>
      <c r="O156" s="19"/>
      <c r="P156" s="19"/>
      <c r="Q156" s="21"/>
      <c r="R156" s="18"/>
      <c r="S156" s="19"/>
      <c r="T156" s="19"/>
    </row>
    <row r="157" spans="1:20">
      <c r="A157" s="19"/>
      <c r="B157" s="15"/>
      <c r="C157" s="16" t="s">
        <v>149</v>
      </c>
      <c r="D157" s="17">
        <v>0</v>
      </c>
      <c r="E157" s="17">
        <f t="shared" si="13"/>
        <v>0</v>
      </c>
      <c r="F157" s="17">
        <v>8616</v>
      </c>
      <c r="G157" s="18">
        <f t="shared" si="14"/>
        <v>344640</v>
      </c>
      <c r="H157" s="18">
        <f t="shared" si="15"/>
        <v>344640</v>
      </c>
      <c r="I157" s="18"/>
      <c r="J157" s="18">
        <f t="shared" si="16"/>
        <v>344640</v>
      </c>
      <c r="K157" s="19"/>
      <c r="L157" s="19"/>
      <c r="M157" s="18"/>
      <c r="N157" s="18"/>
      <c r="O157" s="19"/>
      <c r="P157" s="19"/>
      <c r="Q157" s="21"/>
      <c r="R157" s="18"/>
      <c r="S157" s="19"/>
      <c r="T157" s="19"/>
    </row>
    <row r="158" spans="1:20">
      <c r="A158" s="19"/>
      <c r="B158" s="15"/>
      <c r="C158" s="16" t="s">
        <v>150</v>
      </c>
      <c r="D158" s="17">
        <v>0</v>
      </c>
      <c r="E158" s="17">
        <f t="shared" si="13"/>
        <v>0</v>
      </c>
      <c r="F158" s="17">
        <v>61899</v>
      </c>
      <c r="G158" s="18">
        <f t="shared" si="14"/>
        <v>2475960</v>
      </c>
      <c r="H158" s="18">
        <f t="shared" si="15"/>
        <v>2475960</v>
      </c>
      <c r="I158" s="18"/>
      <c r="J158" s="18">
        <f t="shared" si="16"/>
        <v>2475960</v>
      </c>
      <c r="K158" s="19"/>
      <c r="L158" s="19"/>
      <c r="M158" s="18"/>
      <c r="N158" s="18"/>
      <c r="O158" s="19"/>
      <c r="P158" s="19"/>
      <c r="Q158" s="21"/>
      <c r="R158" s="18"/>
      <c r="S158" s="19"/>
      <c r="T158" s="19"/>
    </row>
    <row r="159" spans="1:20">
      <c r="A159" s="19"/>
      <c r="B159" s="15"/>
      <c r="C159" s="16" t="s">
        <v>151</v>
      </c>
      <c r="D159" s="17">
        <v>0</v>
      </c>
      <c r="E159" s="17">
        <f t="shared" si="13"/>
        <v>0</v>
      </c>
      <c r="F159" s="17">
        <v>19143</v>
      </c>
      <c r="G159" s="18">
        <f t="shared" si="14"/>
        <v>765720</v>
      </c>
      <c r="H159" s="18">
        <f t="shared" si="15"/>
        <v>765720</v>
      </c>
      <c r="I159" s="18"/>
      <c r="J159" s="18">
        <f t="shared" si="16"/>
        <v>765720</v>
      </c>
      <c r="K159" s="19"/>
      <c r="L159" s="19"/>
      <c r="M159" s="18"/>
      <c r="N159" s="18"/>
      <c r="O159" s="19"/>
      <c r="P159" s="19"/>
      <c r="Q159" s="21"/>
      <c r="R159" s="18"/>
      <c r="S159" s="19"/>
      <c r="T159" s="19"/>
    </row>
    <row r="160" spans="1:20">
      <c r="A160" s="19"/>
      <c r="B160" s="15"/>
      <c r="C160" s="16" t="s">
        <v>38</v>
      </c>
      <c r="D160" s="17">
        <v>0</v>
      </c>
      <c r="E160" s="17">
        <f t="shared" si="13"/>
        <v>0</v>
      </c>
      <c r="F160" s="17">
        <v>123167</v>
      </c>
      <c r="G160" s="18">
        <f t="shared" si="14"/>
        <v>4926680</v>
      </c>
      <c r="H160" s="18">
        <f t="shared" si="15"/>
        <v>4926680</v>
      </c>
      <c r="I160" s="18"/>
      <c r="J160" s="18">
        <f t="shared" si="16"/>
        <v>4926680</v>
      </c>
      <c r="K160" s="19"/>
      <c r="L160" s="19"/>
      <c r="M160" s="18"/>
      <c r="N160" s="18"/>
      <c r="O160" s="19"/>
      <c r="P160" s="19"/>
      <c r="Q160" s="21"/>
      <c r="R160" s="18"/>
      <c r="S160" s="19"/>
      <c r="T160" s="19"/>
    </row>
    <row r="161" spans="1:20">
      <c r="A161" s="19"/>
      <c r="B161" s="15"/>
      <c r="C161" s="16" t="s">
        <v>39</v>
      </c>
      <c r="D161" s="17">
        <v>0</v>
      </c>
      <c r="E161" s="17">
        <f t="shared" si="13"/>
        <v>0</v>
      </c>
      <c r="F161" s="17">
        <v>155723</v>
      </c>
      <c r="G161" s="18">
        <f t="shared" si="14"/>
        <v>6228920</v>
      </c>
      <c r="H161" s="18">
        <f t="shared" si="15"/>
        <v>6228920</v>
      </c>
      <c r="I161" s="18"/>
      <c r="J161" s="18">
        <f t="shared" si="16"/>
        <v>6228920</v>
      </c>
      <c r="K161" s="19"/>
      <c r="L161" s="19"/>
      <c r="M161" s="18"/>
      <c r="N161" s="18"/>
      <c r="O161" s="19"/>
      <c r="P161" s="19"/>
      <c r="Q161" s="21"/>
      <c r="R161" s="18"/>
      <c r="S161" s="19"/>
      <c r="T161" s="19"/>
    </row>
    <row r="162" spans="1:20">
      <c r="A162" s="19"/>
      <c r="B162" s="15"/>
      <c r="C162" s="16" t="s">
        <v>70</v>
      </c>
      <c r="D162" s="17">
        <v>0</v>
      </c>
      <c r="E162" s="17">
        <f t="shared" si="13"/>
        <v>0</v>
      </c>
      <c r="F162" s="17">
        <v>104842</v>
      </c>
      <c r="G162" s="18">
        <f t="shared" si="14"/>
        <v>4193680</v>
      </c>
      <c r="H162" s="18">
        <f t="shared" si="15"/>
        <v>4193680</v>
      </c>
      <c r="I162" s="18"/>
      <c r="J162" s="18">
        <f t="shared" si="16"/>
        <v>4193680</v>
      </c>
      <c r="K162" s="19"/>
      <c r="L162" s="19"/>
      <c r="M162" s="18"/>
      <c r="N162" s="18"/>
      <c r="O162" s="19"/>
      <c r="P162" s="19"/>
      <c r="Q162" s="21"/>
      <c r="R162" s="18"/>
      <c r="S162" s="19"/>
      <c r="T162" s="19"/>
    </row>
    <row r="163" spans="1:20">
      <c r="A163" s="19"/>
      <c r="B163" s="15"/>
      <c r="C163" s="16" t="s">
        <v>95</v>
      </c>
      <c r="D163" s="17">
        <v>0</v>
      </c>
      <c r="E163" s="17">
        <f t="shared" si="13"/>
        <v>0</v>
      </c>
      <c r="F163" s="17">
        <v>83133</v>
      </c>
      <c r="G163" s="18">
        <f t="shared" si="14"/>
        <v>3325320</v>
      </c>
      <c r="H163" s="18">
        <f t="shared" si="15"/>
        <v>3325320</v>
      </c>
      <c r="I163" s="18"/>
      <c r="J163" s="18">
        <f t="shared" si="16"/>
        <v>3325320</v>
      </c>
      <c r="K163" s="19"/>
      <c r="L163" s="19"/>
      <c r="M163" s="18"/>
      <c r="N163" s="18"/>
      <c r="O163" s="19"/>
      <c r="P163" s="19"/>
      <c r="Q163" s="21"/>
      <c r="R163" s="18"/>
      <c r="S163" s="19"/>
      <c r="T163" s="19"/>
    </row>
    <row r="164" spans="1:20">
      <c r="A164" s="19"/>
      <c r="B164" s="15"/>
      <c r="C164" s="16" t="s">
        <v>152</v>
      </c>
      <c r="D164" s="17">
        <v>0</v>
      </c>
      <c r="E164" s="17">
        <f t="shared" si="13"/>
        <v>0</v>
      </c>
      <c r="F164" s="17">
        <v>158561</v>
      </c>
      <c r="G164" s="18">
        <f t="shared" si="14"/>
        <v>6342440</v>
      </c>
      <c r="H164" s="18">
        <f t="shared" si="15"/>
        <v>6342440</v>
      </c>
      <c r="I164" s="18"/>
      <c r="J164" s="18">
        <f t="shared" si="16"/>
        <v>6342440</v>
      </c>
      <c r="K164" s="19"/>
      <c r="L164" s="19"/>
      <c r="M164" s="18"/>
      <c r="N164" s="18"/>
      <c r="O164" s="19"/>
      <c r="P164" s="19"/>
      <c r="Q164" s="21"/>
      <c r="R164" s="18"/>
      <c r="S164" s="19"/>
      <c r="T164" s="19"/>
    </row>
    <row r="165" spans="1:20">
      <c r="A165" s="19"/>
      <c r="B165" s="15"/>
      <c r="C165" s="16" t="s">
        <v>153</v>
      </c>
      <c r="D165" s="17">
        <v>0</v>
      </c>
      <c r="E165" s="17">
        <f t="shared" si="13"/>
        <v>0</v>
      </c>
      <c r="F165" s="17">
        <v>262052</v>
      </c>
      <c r="G165" s="18">
        <f t="shared" si="14"/>
        <v>10482080</v>
      </c>
      <c r="H165" s="18">
        <f t="shared" si="15"/>
        <v>10482080</v>
      </c>
      <c r="I165" s="18"/>
      <c r="J165" s="18">
        <f t="shared" si="16"/>
        <v>10482080</v>
      </c>
      <c r="K165" s="19"/>
      <c r="L165" s="19"/>
      <c r="M165" s="18"/>
      <c r="N165" s="18"/>
      <c r="O165" s="19"/>
      <c r="P165" s="19"/>
      <c r="Q165" s="21"/>
      <c r="R165" s="18"/>
      <c r="S165" s="19"/>
      <c r="T165" s="19"/>
    </row>
    <row r="166" spans="1:20">
      <c r="A166" s="19"/>
      <c r="B166" s="15"/>
      <c r="C166" s="16" t="s">
        <v>154</v>
      </c>
      <c r="D166" s="17">
        <v>0</v>
      </c>
      <c r="E166" s="17">
        <f t="shared" si="13"/>
        <v>0</v>
      </c>
      <c r="F166" s="17">
        <v>7302</v>
      </c>
      <c r="G166" s="18">
        <f t="shared" si="14"/>
        <v>292080</v>
      </c>
      <c r="H166" s="18">
        <f t="shared" si="15"/>
        <v>292080</v>
      </c>
      <c r="I166" s="18"/>
      <c r="J166" s="18">
        <f t="shared" si="16"/>
        <v>292080</v>
      </c>
      <c r="K166" s="19"/>
      <c r="L166" s="19"/>
      <c r="M166" s="18"/>
      <c r="N166" s="18"/>
      <c r="O166" s="19"/>
      <c r="P166" s="19"/>
      <c r="Q166" s="21"/>
      <c r="R166" s="18"/>
      <c r="S166" s="19"/>
      <c r="T166" s="19"/>
    </row>
    <row r="167" spans="1:20">
      <c r="A167" s="19"/>
      <c r="B167" s="15"/>
      <c r="C167" s="16" t="s">
        <v>96</v>
      </c>
      <c r="D167" s="17">
        <v>0</v>
      </c>
      <c r="E167" s="17">
        <f t="shared" si="13"/>
        <v>0</v>
      </c>
      <c r="F167" s="17">
        <v>326716</v>
      </c>
      <c r="G167" s="18">
        <f t="shared" si="14"/>
        <v>13068640</v>
      </c>
      <c r="H167" s="18">
        <f t="shared" si="15"/>
        <v>13068640</v>
      </c>
      <c r="I167" s="18"/>
      <c r="J167" s="18">
        <f t="shared" si="16"/>
        <v>13068640</v>
      </c>
      <c r="K167" s="19"/>
      <c r="L167" s="19"/>
      <c r="M167" s="18"/>
      <c r="N167" s="18"/>
      <c r="O167" s="19"/>
      <c r="P167" s="19"/>
      <c r="Q167" s="22"/>
      <c r="R167" s="18"/>
      <c r="S167" s="19"/>
      <c r="T167" s="19"/>
    </row>
    <row r="168" spans="1:20">
      <c r="A168" s="19">
        <v>19</v>
      </c>
      <c r="B168" s="15" t="s">
        <v>155</v>
      </c>
      <c r="C168" s="16" t="s">
        <v>46</v>
      </c>
      <c r="D168" s="17">
        <v>0</v>
      </c>
      <c r="E168" s="17">
        <f t="shared" si="13"/>
        <v>0</v>
      </c>
      <c r="F168" s="17">
        <v>9</v>
      </c>
      <c r="G168" s="18">
        <f t="shared" si="14"/>
        <v>360</v>
      </c>
      <c r="H168" s="18">
        <f t="shared" si="15"/>
        <v>360</v>
      </c>
      <c r="I168" s="18">
        <v>1920</v>
      </c>
      <c r="J168" s="18">
        <v>0</v>
      </c>
      <c r="K168" s="19">
        <f>SUM(J168:J172)</f>
        <v>6460</v>
      </c>
      <c r="L168" s="19"/>
      <c r="M168" s="18">
        <v>360</v>
      </c>
      <c r="N168" s="18">
        <f>SUM(H168-I168)</f>
        <v>-1560</v>
      </c>
      <c r="O168" s="20"/>
      <c r="P168" s="20">
        <f>SUM(K168-L168+O168)</f>
        <v>6460</v>
      </c>
      <c r="Q168" s="20"/>
      <c r="R168" s="18"/>
      <c r="S168" s="20">
        <f>SUM(N168:N172)</f>
        <v>-367870</v>
      </c>
      <c r="T168" s="20">
        <f>Q168+S168</f>
        <v>-367870</v>
      </c>
    </row>
    <row r="169" spans="1:20">
      <c r="A169" s="19"/>
      <c r="B169" s="15"/>
      <c r="C169" s="16" t="s">
        <v>156</v>
      </c>
      <c r="D169" s="17">
        <v>2</v>
      </c>
      <c r="E169" s="17">
        <f t="shared" si="13"/>
        <v>100</v>
      </c>
      <c r="F169" s="17">
        <v>0</v>
      </c>
      <c r="G169" s="18">
        <f t="shared" si="14"/>
        <v>0</v>
      </c>
      <c r="H169" s="18">
        <f t="shared" si="15"/>
        <v>100</v>
      </c>
      <c r="I169" s="18"/>
      <c r="J169" s="18">
        <f t="shared" si="16"/>
        <v>100</v>
      </c>
      <c r="K169" s="19"/>
      <c r="L169" s="19"/>
      <c r="M169" s="18"/>
      <c r="N169" s="18"/>
      <c r="O169" s="21"/>
      <c r="P169" s="21"/>
      <c r="Q169" s="21"/>
      <c r="R169" s="18"/>
      <c r="S169" s="21"/>
      <c r="T169" s="21"/>
    </row>
    <row r="170" spans="1:20">
      <c r="A170" s="19"/>
      <c r="B170" s="15"/>
      <c r="C170" s="16" t="s">
        <v>134</v>
      </c>
      <c r="D170" s="17">
        <v>1</v>
      </c>
      <c r="E170" s="17">
        <f t="shared" si="13"/>
        <v>50</v>
      </c>
      <c r="F170" s="17">
        <v>9</v>
      </c>
      <c r="G170" s="18">
        <f t="shared" si="14"/>
        <v>360</v>
      </c>
      <c r="H170" s="18">
        <f t="shared" si="15"/>
        <v>410</v>
      </c>
      <c r="I170" s="18">
        <v>79530</v>
      </c>
      <c r="J170" s="18">
        <v>0</v>
      </c>
      <c r="K170" s="19"/>
      <c r="L170" s="19"/>
      <c r="M170" s="18">
        <v>410</v>
      </c>
      <c r="N170" s="18">
        <f>SUM(H170-I170)</f>
        <v>-79120</v>
      </c>
      <c r="O170" s="21"/>
      <c r="P170" s="21"/>
      <c r="Q170" s="21"/>
      <c r="R170" s="18"/>
      <c r="S170" s="21"/>
      <c r="T170" s="21"/>
    </row>
    <row r="171" spans="1:20">
      <c r="A171" s="19"/>
      <c r="B171" s="15"/>
      <c r="C171" s="16" t="s">
        <v>58</v>
      </c>
      <c r="D171" s="17">
        <v>0</v>
      </c>
      <c r="E171" s="17">
        <f t="shared" si="13"/>
        <v>0</v>
      </c>
      <c r="F171" s="17">
        <v>2</v>
      </c>
      <c r="G171" s="18">
        <f t="shared" si="14"/>
        <v>80</v>
      </c>
      <c r="H171" s="18">
        <f t="shared" si="15"/>
        <v>80</v>
      </c>
      <c r="I171" s="18">
        <v>287270</v>
      </c>
      <c r="J171" s="18">
        <v>0</v>
      </c>
      <c r="K171" s="19"/>
      <c r="L171" s="19"/>
      <c r="M171" s="18">
        <v>80</v>
      </c>
      <c r="N171" s="18">
        <f>SUM(H171-I171)</f>
        <v>-287190</v>
      </c>
      <c r="O171" s="21"/>
      <c r="P171" s="21"/>
      <c r="Q171" s="21"/>
      <c r="R171" s="18"/>
      <c r="S171" s="21"/>
      <c r="T171" s="21"/>
    </row>
    <row r="172" spans="1:20">
      <c r="A172" s="19"/>
      <c r="B172" s="15"/>
      <c r="C172" s="16" t="s">
        <v>153</v>
      </c>
      <c r="D172" s="17">
        <v>0</v>
      </c>
      <c r="E172" s="17">
        <f t="shared" si="13"/>
        <v>0</v>
      </c>
      <c r="F172" s="17">
        <v>159</v>
      </c>
      <c r="G172" s="18">
        <f t="shared" si="14"/>
        <v>6360</v>
      </c>
      <c r="H172" s="18">
        <f t="shared" si="15"/>
        <v>6360</v>
      </c>
      <c r="I172" s="18"/>
      <c r="J172" s="18">
        <f t="shared" si="16"/>
        <v>6360</v>
      </c>
      <c r="K172" s="19"/>
      <c r="L172" s="19"/>
      <c r="M172" s="18"/>
      <c r="N172" s="18"/>
      <c r="O172" s="22"/>
      <c r="P172" s="22"/>
      <c r="Q172" s="22"/>
      <c r="R172" s="18"/>
      <c r="S172" s="22"/>
      <c r="T172" s="22"/>
    </row>
    <row r="173" spans="1:20">
      <c r="A173" s="19">
        <v>20</v>
      </c>
      <c r="B173" s="15" t="s">
        <v>157</v>
      </c>
      <c r="C173" s="16" t="s">
        <v>158</v>
      </c>
      <c r="D173" s="17">
        <v>0</v>
      </c>
      <c r="E173" s="17">
        <f t="shared" si="13"/>
        <v>0</v>
      </c>
      <c r="F173" s="17">
        <v>2029</v>
      </c>
      <c r="G173" s="18">
        <f t="shared" si="14"/>
        <v>81160</v>
      </c>
      <c r="H173" s="18">
        <f t="shared" si="15"/>
        <v>81160</v>
      </c>
      <c r="I173" s="18"/>
      <c r="J173" s="18">
        <f t="shared" si="16"/>
        <v>81160</v>
      </c>
      <c r="K173" s="19">
        <f>SUM(J173:J205)</f>
        <v>20984050</v>
      </c>
      <c r="L173" s="19"/>
      <c r="M173" s="18"/>
      <c r="N173" s="18"/>
      <c r="O173" s="20"/>
      <c r="P173" s="20">
        <f>SUM(K173-L173+O173)</f>
        <v>20984050</v>
      </c>
      <c r="Q173" s="20"/>
      <c r="R173" s="18"/>
      <c r="S173" s="20">
        <f>SUM(N173:N205)</f>
        <v>0</v>
      </c>
      <c r="T173" s="20">
        <f>Q173+S173</f>
        <v>0</v>
      </c>
    </row>
    <row r="174" spans="1:20">
      <c r="A174" s="19"/>
      <c r="B174" s="15"/>
      <c r="C174" s="16" t="s">
        <v>77</v>
      </c>
      <c r="D174" s="17">
        <v>0</v>
      </c>
      <c r="E174" s="17">
        <f t="shared" si="13"/>
        <v>0</v>
      </c>
      <c r="F174" s="17">
        <v>10896</v>
      </c>
      <c r="G174" s="18">
        <f t="shared" si="14"/>
        <v>435840</v>
      </c>
      <c r="H174" s="18">
        <f t="shared" si="15"/>
        <v>435840</v>
      </c>
      <c r="I174" s="18"/>
      <c r="J174" s="18">
        <f t="shared" si="16"/>
        <v>435840</v>
      </c>
      <c r="K174" s="19"/>
      <c r="L174" s="19"/>
      <c r="M174" s="18"/>
      <c r="N174" s="18"/>
      <c r="O174" s="21"/>
      <c r="P174" s="21"/>
      <c r="Q174" s="21"/>
      <c r="R174" s="18"/>
      <c r="S174" s="21"/>
      <c r="T174" s="21"/>
    </row>
    <row r="175" spans="1:20">
      <c r="A175" s="19"/>
      <c r="B175" s="15"/>
      <c r="C175" s="16" t="s">
        <v>61</v>
      </c>
      <c r="D175" s="17">
        <v>0</v>
      </c>
      <c r="E175" s="17">
        <f t="shared" si="13"/>
        <v>0</v>
      </c>
      <c r="F175" s="17">
        <v>9</v>
      </c>
      <c r="G175" s="18">
        <f t="shared" si="14"/>
        <v>360</v>
      </c>
      <c r="H175" s="18">
        <f t="shared" si="15"/>
        <v>360</v>
      </c>
      <c r="I175" s="18"/>
      <c r="J175" s="18">
        <f t="shared" si="16"/>
        <v>360</v>
      </c>
      <c r="K175" s="19"/>
      <c r="L175" s="19"/>
      <c r="M175" s="18"/>
      <c r="N175" s="18"/>
      <c r="O175" s="21"/>
      <c r="P175" s="21"/>
      <c r="Q175" s="21"/>
      <c r="R175" s="18"/>
      <c r="S175" s="21"/>
      <c r="T175" s="21"/>
    </row>
    <row r="176" spans="1:20">
      <c r="A176" s="19"/>
      <c r="B176" s="15"/>
      <c r="C176" s="16" t="s">
        <v>116</v>
      </c>
      <c r="D176" s="17">
        <v>1</v>
      </c>
      <c r="E176" s="17">
        <f t="shared" si="13"/>
        <v>50</v>
      </c>
      <c r="F176" s="17">
        <v>27790</v>
      </c>
      <c r="G176" s="18">
        <f t="shared" si="14"/>
        <v>1111600</v>
      </c>
      <c r="H176" s="18">
        <f t="shared" si="15"/>
        <v>1111650</v>
      </c>
      <c r="I176" s="18"/>
      <c r="J176" s="18">
        <f t="shared" si="16"/>
        <v>1111650</v>
      </c>
      <c r="K176" s="19"/>
      <c r="L176" s="19"/>
      <c r="M176" s="18"/>
      <c r="N176" s="18"/>
      <c r="O176" s="21"/>
      <c r="P176" s="21"/>
      <c r="Q176" s="21"/>
      <c r="R176" s="18"/>
      <c r="S176" s="21"/>
      <c r="T176" s="21"/>
    </row>
    <row r="177" spans="1:20">
      <c r="A177" s="19"/>
      <c r="B177" s="15"/>
      <c r="C177" s="16" t="s">
        <v>117</v>
      </c>
      <c r="D177" s="17">
        <v>0</v>
      </c>
      <c r="E177" s="17">
        <f t="shared" si="13"/>
        <v>0</v>
      </c>
      <c r="F177" s="17">
        <v>200</v>
      </c>
      <c r="G177" s="18">
        <f t="shared" si="14"/>
        <v>8000</v>
      </c>
      <c r="H177" s="18">
        <f t="shared" si="15"/>
        <v>8000</v>
      </c>
      <c r="I177" s="18"/>
      <c r="J177" s="18">
        <f t="shared" si="16"/>
        <v>8000</v>
      </c>
      <c r="K177" s="19"/>
      <c r="L177" s="19"/>
      <c r="M177" s="18"/>
      <c r="N177" s="18"/>
      <c r="O177" s="21"/>
      <c r="P177" s="21"/>
      <c r="Q177" s="21"/>
      <c r="R177" s="18"/>
      <c r="S177" s="21"/>
      <c r="T177" s="21"/>
    </row>
    <row r="178" spans="1:20">
      <c r="A178" s="19"/>
      <c r="B178" s="15"/>
      <c r="C178" s="16" t="s">
        <v>118</v>
      </c>
      <c r="D178" s="17">
        <v>0</v>
      </c>
      <c r="E178" s="17">
        <f t="shared" si="13"/>
        <v>0</v>
      </c>
      <c r="F178" s="17">
        <v>13653</v>
      </c>
      <c r="G178" s="18">
        <f t="shared" si="14"/>
        <v>546120</v>
      </c>
      <c r="H178" s="18">
        <f t="shared" si="15"/>
        <v>546120</v>
      </c>
      <c r="I178" s="18"/>
      <c r="J178" s="18">
        <f t="shared" si="16"/>
        <v>546120</v>
      </c>
      <c r="K178" s="19"/>
      <c r="L178" s="19"/>
      <c r="M178" s="18"/>
      <c r="N178" s="18"/>
      <c r="O178" s="21"/>
      <c r="P178" s="21"/>
      <c r="Q178" s="21"/>
      <c r="R178" s="18"/>
      <c r="S178" s="21"/>
      <c r="T178" s="21"/>
    </row>
    <row r="179" spans="1:20">
      <c r="A179" s="19"/>
      <c r="B179" s="15"/>
      <c r="C179" s="16" t="s">
        <v>121</v>
      </c>
      <c r="D179" s="17">
        <v>0</v>
      </c>
      <c r="E179" s="17">
        <f t="shared" si="13"/>
        <v>0</v>
      </c>
      <c r="F179" s="17">
        <v>16378</v>
      </c>
      <c r="G179" s="18">
        <f t="shared" si="14"/>
        <v>655120</v>
      </c>
      <c r="H179" s="18">
        <f t="shared" si="15"/>
        <v>655120</v>
      </c>
      <c r="I179" s="18"/>
      <c r="J179" s="18">
        <f t="shared" si="16"/>
        <v>655120</v>
      </c>
      <c r="K179" s="19"/>
      <c r="L179" s="19"/>
      <c r="M179" s="18"/>
      <c r="N179" s="18"/>
      <c r="O179" s="21"/>
      <c r="P179" s="21"/>
      <c r="Q179" s="21"/>
      <c r="R179" s="18"/>
      <c r="S179" s="21"/>
      <c r="T179" s="21"/>
    </row>
    <row r="180" spans="1:20">
      <c r="A180" s="19"/>
      <c r="B180" s="15"/>
      <c r="C180" s="16" t="s">
        <v>80</v>
      </c>
      <c r="D180" s="17">
        <v>0</v>
      </c>
      <c r="E180" s="17">
        <f t="shared" si="13"/>
        <v>0</v>
      </c>
      <c r="F180" s="17">
        <v>32093</v>
      </c>
      <c r="G180" s="18">
        <f t="shared" si="14"/>
        <v>1283720</v>
      </c>
      <c r="H180" s="18">
        <f t="shared" si="15"/>
        <v>1283720</v>
      </c>
      <c r="I180" s="18"/>
      <c r="J180" s="18">
        <f t="shared" si="16"/>
        <v>1283720</v>
      </c>
      <c r="K180" s="19"/>
      <c r="L180" s="19"/>
      <c r="M180" s="18"/>
      <c r="N180" s="18"/>
      <c r="O180" s="21"/>
      <c r="P180" s="21"/>
      <c r="Q180" s="21"/>
      <c r="R180" s="18"/>
      <c r="S180" s="21"/>
      <c r="T180" s="21"/>
    </row>
    <row r="181" spans="1:20">
      <c r="A181" s="19"/>
      <c r="B181" s="15"/>
      <c r="C181" s="16" t="s">
        <v>159</v>
      </c>
      <c r="D181" s="17">
        <v>0</v>
      </c>
      <c r="E181" s="17">
        <f t="shared" si="13"/>
        <v>0</v>
      </c>
      <c r="F181" s="17">
        <v>5092</v>
      </c>
      <c r="G181" s="18">
        <f t="shared" si="14"/>
        <v>203680</v>
      </c>
      <c r="H181" s="18">
        <f t="shared" si="15"/>
        <v>203680</v>
      </c>
      <c r="I181" s="18"/>
      <c r="J181" s="18">
        <f t="shared" si="16"/>
        <v>203680</v>
      </c>
      <c r="K181" s="19"/>
      <c r="L181" s="19"/>
      <c r="M181" s="18"/>
      <c r="N181" s="18"/>
      <c r="O181" s="21"/>
      <c r="P181" s="21"/>
      <c r="Q181" s="21"/>
      <c r="R181" s="18"/>
      <c r="S181" s="21"/>
      <c r="T181" s="21"/>
    </row>
    <row r="182" spans="1:20">
      <c r="A182" s="19"/>
      <c r="B182" s="15"/>
      <c r="C182" s="16" t="s">
        <v>41</v>
      </c>
      <c r="D182" s="17">
        <v>0</v>
      </c>
      <c r="E182" s="17">
        <f t="shared" si="13"/>
        <v>0</v>
      </c>
      <c r="F182" s="17">
        <v>23876</v>
      </c>
      <c r="G182" s="18">
        <f t="shared" si="14"/>
        <v>955040</v>
      </c>
      <c r="H182" s="18">
        <f t="shared" si="15"/>
        <v>955040</v>
      </c>
      <c r="I182" s="18"/>
      <c r="J182" s="18">
        <f t="shared" si="16"/>
        <v>955040</v>
      </c>
      <c r="K182" s="19"/>
      <c r="L182" s="19"/>
      <c r="M182" s="18"/>
      <c r="N182" s="18"/>
      <c r="O182" s="21"/>
      <c r="P182" s="21"/>
      <c r="Q182" s="21"/>
      <c r="R182" s="18"/>
      <c r="S182" s="21"/>
      <c r="T182" s="21"/>
    </row>
    <row r="183" spans="1:20">
      <c r="A183" s="19"/>
      <c r="B183" s="15"/>
      <c r="C183" s="16" t="s">
        <v>62</v>
      </c>
      <c r="D183" s="17">
        <v>0</v>
      </c>
      <c r="E183" s="17">
        <f t="shared" si="13"/>
        <v>0</v>
      </c>
      <c r="F183" s="17">
        <v>58113</v>
      </c>
      <c r="G183" s="18">
        <f t="shared" si="14"/>
        <v>2324520</v>
      </c>
      <c r="H183" s="18">
        <f t="shared" si="15"/>
        <v>2324520</v>
      </c>
      <c r="I183" s="18"/>
      <c r="J183" s="18">
        <f t="shared" si="16"/>
        <v>2324520</v>
      </c>
      <c r="K183" s="19"/>
      <c r="L183" s="19"/>
      <c r="M183" s="18"/>
      <c r="N183" s="18"/>
      <c r="O183" s="21"/>
      <c r="P183" s="21"/>
      <c r="Q183" s="21"/>
      <c r="R183" s="18"/>
      <c r="S183" s="21"/>
      <c r="T183" s="21"/>
    </row>
    <row r="184" spans="1:20">
      <c r="A184" s="19"/>
      <c r="B184" s="15"/>
      <c r="C184" s="16" t="s">
        <v>124</v>
      </c>
      <c r="D184" s="17">
        <v>0</v>
      </c>
      <c r="E184" s="17">
        <f t="shared" si="13"/>
        <v>0</v>
      </c>
      <c r="F184" s="17">
        <v>7505</v>
      </c>
      <c r="G184" s="18">
        <f t="shared" si="14"/>
        <v>300200</v>
      </c>
      <c r="H184" s="18">
        <f t="shared" si="15"/>
        <v>300200</v>
      </c>
      <c r="I184" s="18"/>
      <c r="J184" s="18">
        <f t="shared" si="16"/>
        <v>300200</v>
      </c>
      <c r="K184" s="19"/>
      <c r="L184" s="19"/>
      <c r="M184" s="18"/>
      <c r="N184" s="18"/>
      <c r="O184" s="21"/>
      <c r="P184" s="21"/>
      <c r="Q184" s="21"/>
      <c r="R184" s="18"/>
      <c r="S184" s="21"/>
      <c r="T184" s="21"/>
    </row>
    <row r="185" spans="1:20">
      <c r="A185" s="19"/>
      <c r="B185" s="15"/>
      <c r="C185" s="16" t="s">
        <v>125</v>
      </c>
      <c r="D185" s="17">
        <v>0</v>
      </c>
      <c r="E185" s="17">
        <f t="shared" si="13"/>
        <v>0</v>
      </c>
      <c r="F185" s="17">
        <v>1592</v>
      </c>
      <c r="G185" s="18">
        <f t="shared" si="14"/>
        <v>63680</v>
      </c>
      <c r="H185" s="18">
        <f t="shared" si="15"/>
        <v>63680</v>
      </c>
      <c r="I185" s="18"/>
      <c r="J185" s="18">
        <f t="shared" si="16"/>
        <v>63680</v>
      </c>
      <c r="K185" s="19"/>
      <c r="L185" s="19"/>
      <c r="M185" s="18"/>
      <c r="N185" s="18"/>
      <c r="O185" s="21"/>
      <c r="P185" s="21"/>
      <c r="Q185" s="21"/>
      <c r="R185" s="18"/>
      <c r="S185" s="21"/>
      <c r="T185" s="21"/>
    </row>
    <row r="186" spans="1:20">
      <c r="A186" s="19"/>
      <c r="B186" s="15"/>
      <c r="C186" s="16" t="s">
        <v>73</v>
      </c>
      <c r="D186" s="17">
        <v>0</v>
      </c>
      <c r="E186" s="17">
        <f t="shared" si="13"/>
        <v>0</v>
      </c>
      <c r="F186" s="17">
        <v>22480</v>
      </c>
      <c r="G186" s="18">
        <f t="shared" si="14"/>
        <v>899200</v>
      </c>
      <c r="H186" s="18">
        <f t="shared" si="15"/>
        <v>899200</v>
      </c>
      <c r="I186" s="18"/>
      <c r="J186" s="18">
        <f t="shared" si="16"/>
        <v>899200</v>
      </c>
      <c r="K186" s="19"/>
      <c r="L186" s="19"/>
      <c r="M186" s="18"/>
      <c r="N186" s="18"/>
      <c r="O186" s="21"/>
      <c r="P186" s="21"/>
      <c r="Q186" s="21"/>
      <c r="R186" s="18"/>
      <c r="S186" s="21"/>
      <c r="T186" s="21"/>
    </row>
    <row r="187" spans="1:20">
      <c r="A187" s="19"/>
      <c r="B187" s="15"/>
      <c r="C187" s="16" t="s">
        <v>66</v>
      </c>
      <c r="D187" s="17">
        <v>0</v>
      </c>
      <c r="E187" s="17">
        <f t="shared" si="13"/>
        <v>0</v>
      </c>
      <c r="F187" s="17">
        <v>30071</v>
      </c>
      <c r="G187" s="18">
        <f t="shared" si="14"/>
        <v>1202840</v>
      </c>
      <c r="H187" s="18">
        <f t="shared" si="15"/>
        <v>1202840</v>
      </c>
      <c r="I187" s="18"/>
      <c r="J187" s="18">
        <f t="shared" si="16"/>
        <v>1202840</v>
      </c>
      <c r="K187" s="19"/>
      <c r="L187" s="19"/>
      <c r="M187" s="18"/>
      <c r="N187" s="18"/>
      <c r="O187" s="21"/>
      <c r="P187" s="21"/>
      <c r="Q187" s="21"/>
      <c r="R187" s="18"/>
      <c r="S187" s="21"/>
      <c r="T187" s="21"/>
    </row>
    <row r="188" spans="1:20">
      <c r="A188" s="19"/>
      <c r="B188" s="15"/>
      <c r="C188" s="16" t="s">
        <v>160</v>
      </c>
      <c r="D188" s="17">
        <v>0</v>
      </c>
      <c r="E188" s="17">
        <f t="shared" si="13"/>
        <v>0</v>
      </c>
      <c r="F188" s="17">
        <v>1898</v>
      </c>
      <c r="G188" s="18">
        <f t="shared" si="14"/>
        <v>75920</v>
      </c>
      <c r="H188" s="18">
        <f t="shared" si="15"/>
        <v>75920</v>
      </c>
      <c r="I188" s="18"/>
      <c r="J188" s="18">
        <f t="shared" si="16"/>
        <v>75920</v>
      </c>
      <c r="K188" s="19"/>
      <c r="L188" s="19"/>
      <c r="M188" s="18"/>
      <c r="N188" s="18"/>
      <c r="O188" s="21"/>
      <c r="P188" s="21"/>
      <c r="Q188" s="21"/>
      <c r="R188" s="18"/>
      <c r="S188" s="21"/>
      <c r="T188" s="21"/>
    </row>
    <row r="189" spans="1:20">
      <c r="A189" s="19"/>
      <c r="B189" s="15"/>
      <c r="C189" s="16" t="s">
        <v>51</v>
      </c>
      <c r="D189" s="17">
        <v>0</v>
      </c>
      <c r="E189" s="17">
        <f t="shared" si="13"/>
        <v>0</v>
      </c>
      <c r="F189" s="17">
        <v>19072</v>
      </c>
      <c r="G189" s="18">
        <f t="shared" si="14"/>
        <v>762880</v>
      </c>
      <c r="H189" s="18">
        <f t="shared" si="15"/>
        <v>762880</v>
      </c>
      <c r="I189" s="18"/>
      <c r="J189" s="18">
        <f t="shared" si="16"/>
        <v>762880</v>
      </c>
      <c r="K189" s="19"/>
      <c r="L189" s="19"/>
      <c r="M189" s="18"/>
      <c r="N189" s="18"/>
      <c r="O189" s="21"/>
      <c r="P189" s="21"/>
      <c r="Q189" s="21"/>
      <c r="R189" s="18"/>
      <c r="S189" s="21"/>
      <c r="T189" s="21"/>
    </row>
    <row r="190" spans="1:20">
      <c r="A190" s="19"/>
      <c r="B190" s="15"/>
      <c r="C190" s="16" t="s">
        <v>30</v>
      </c>
      <c r="D190" s="17">
        <v>0</v>
      </c>
      <c r="E190" s="17">
        <f t="shared" si="13"/>
        <v>0</v>
      </c>
      <c r="F190" s="17">
        <v>32164</v>
      </c>
      <c r="G190" s="18">
        <f t="shared" si="14"/>
        <v>1286560</v>
      </c>
      <c r="H190" s="18">
        <f t="shared" si="15"/>
        <v>1286560</v>
      </c>
      <c r="I190" s="18"/>
      <c r="J190" s="18">
        <f t="shared" si="16"/>
        <v>1286560</v>
      </c>
      <c r="K190" s="19"/>
      <c r="L190" s="19"/>
      <c r="M190" s="18"/>
      <c r="N190" s="18"/>
      <c r="O190" s="21"/>
      <c r="P190" s="21"/>
      <c r="Q190" s="21"/>
      <c r="R190" s="18"/>
      <c r="S190" s="21"/>
      <c r="T190" s="21"/>
    </row>
    <row r="191" spans="1:20">
      <c r="A191" s="19"/>
      <c r="B191" s="15"/>
      <c r="C191" s="16" t="s">
        <v>135</v>
      </c>
      <c r="D191" s="17">
        <v>0</v>
      </c>
      <c r="E191" s="17">
        <f t="shared" si="13"/>
        <v>0</v>
      </c>
      <c r="F191" s="17">
        <v>5704</v>
      </c>
      <c r="G191" s="18">
        <f t="shared" si="14"/>
        <v>228160</v>
      </c>
      <c r="H191" s="18">
        <f t="shared" si="15"/>
        <v>228160</v>
      </c>
      <c r="I191" s="18"/>
      <c r="J191" s="18">
        <f t="shared" si="16"/>
        <v>228160</v>
      </c>
      <c r="K191" s="19"/>
      <c r="L191" s="19"/>
      <c r="M191" s="18"/>
      <c r="N191" s="18"/>
      <c r="O191" s="21"/>
      <c r="P191" s="21"/>
      <c r="Q191" s="21"/>
      <c r="R191" s="18"/>
      <c r="S191" s="21"/>
      <c r="T191" s="21"/>
    </row>
    <row r="192" spans="1:20">
      <c r="A192" s="19"/>
      <c r="B192" s="15"/>
      <c r="C192" s="16" t="s">
        <v>137</v>
      </c>
      <c r="D192" s="17">
        <v>0</v>
      </c>
      <c r="E192" s="17">
        <f t="shared" si="13"/>
        <v>0</v>
      </c>
      <c r="F192" s="17">
        <v>9</v>
      </c>
      <c r="G192" s="18">
        <f t="shared" si="14"/>
        <v>360</v>
      </c>
      <c r="H192" s="18">
        <f t="shared" si="15"/>
        <v>360</v>
      </c>
      <c r="I192" s="18"/>
      <c r="J192" s="18">
        <f t="shared" si="16"/>
        <v>360</v>
      </c>
      <c r="K192" s="19"/>
      <c r="L192" s="19"/>
      <c r="M192" s="18"/>
      <c r="N192" s="18"/>
      <c r="O192" s="21"/>
      <c r="P192" s="21"/>
      <c r="Q192" s="21"/>
      <c r="R192" s="18"/>
      <c r="S192" s="21"/>
      <c r="T192" s="21"/>
    </row>
    <row r="193" spans="1:20">
      <c r="A193" s="19"/>
      <c r="B193" s="15"/>
      <c r="C193" s="16" t="s">
        <v>68</v>
      </c>
      <c r="D193" s="17">
        <v>0</v>
      </c>
      <c r="E193" s="17">
        <f t="shared" si="13"/>
        <v>0</v>
      </c>
      <c r="F193" s="17">
        <v>24773</v>
      </c>
      <c r="G193" s="18">
        <f t="shared" si="14"/>
        <v>990920</v>
      </c>
      <c r="H193" s="18">
        <f t="shared" si="15"/>
        <v>990920</v>
      </c>
      <c r="I193" s="18"/>
      <c r="J193" s="18">
        <f t="shared" si="16"/>
        <v>990920</v>
      </c>
      <c r="K193" s="19"/>
      <c r="L193" s="19"/>
      <c r="M193" s="18"/>
      <c r="N193" s="18"/>
      <c r="O193" s="21"/>
      <c r="P193" s="21"/>
      <c r="Q193" s="21"/>
      <c r="R193" s="18"/>
      <c r="S193" s="21"/>
      <c r="T193" s="21"/>
    </row>
    <row r="194" spans="1:20">
      <c r="A194" s="19"/>
      <c r="B194" s="15"/>
      <c r="C194" s="16" t="s">
        <v>33</v>
      </c>
      <c r="D194" s="17">
        <v>0</v>
      </c>
      <c r="E194" s="17">
        <f t="shared" si="13"/>
        <v>0</v>
      </c>
      <c r="F194" s="17">
        <v>41011</v>
      </c>
      <c r="G194" s="18">
        <f t="shared" si="14"/>
        <v>1640440</v>
      </c>
      <c r="H194" s="18">
        <f t="shared" si="15"/>
        <v>1640440</v>
      </c>
      <c r="I194" s="18"/>
      <c r="J194" s="18">
        <f t="shared" si="16"/>
        <v>1640440</v>
      </c>
      <c r="K194" s="19"/>
      <c r="L194" s="19"/>
      <c r="M194" s="18"/>
      <c r="N194" s="18"/>
      <c r="O194" s="21"/>
      <c r="P194" s="21"/>
      <c r="Q194" s="21"/>
      <c r="R194" s="18"/>
      <c r="S194" s="21"/>
      <c r="T194" s="21"/>
    </row>
    <row r="195" spans="1:20">
      <c r="A195" s="19"/>
      <c r="B195" s="15"/>
      <c r="C195" s="16" t="s">
        <v>161</v>
      </c>
      <c r="D195" s="17">
        <v>0</v>
      </c>
      <c r="E195" s="17">
        <f t="shared" si="13"/>
        <v>0</v>
      </c>
      <c r="F195" s="17">
        <v>10206</v>
      </c>
      <c r="G195" s="18">
        <f t="shared" si="14"/>
        <v>408240</v>
      </c>
      <c r="H195" s="18">
        <f t="shared" si="15"/>
        <v>408240</v>
      </c>
      <c r="I195" s="18"/>
      <c r="J195" s="18">
        <f t="shared" si="16"/>
        <v>408240</v>
      </c>
      <c r="K195" s="19"/>
      <c r="L195" s="19"/>
      <c r="M195" s="18"/>
      <c r="N195" s="18"/>
      <c r="O195" s="21"/>
      <c r="P195" s="21"/>
      <c r="Q195" s="21"/>
      <c r="R195" s="18"/>
      <c r="S195" s="21"/>
      <c r="T195" s="21"/>
    </row>
    <row r="196" spans="1:20">
      <c r="A196" s="19"/>
      <c r="B196" s="15"/>
      <c r="C196" s="16" t="s">
        <v>143</v>
      </c>
      <c r="D196" s="17">
        <v>0</v>
      </c>
      <c r="E196" s="17">
        <f t="shared" si="13"/>
        <v>0</v>
      </c>
      <c r="F196" s="17">
        <v>15129</v>
      </c>
      <c r="G196" s="18">
        <f t="shared" si="14"/>
        <v>605160</v>
      </c>
      <c r="H196" s="18">
        <f t="shared" si="15"/>
        <v>605160</v>
      </c>
      <c r="I196" s="18"/>
      <c r="J196" s="18">
        <f t="shared" si="16"/>
        <v>605160</v>
      </c>
      <c r="K196" s="19"/>
      <c r="L196" s="19"/>
      <c r="M196" s="18"/>
      <c r="N196" s="18"/>
      <c r="O196" s="21"/>
      <c r="P196" s="21"/>
      <c r="Q196" s="21"/>
      <c r="R196" s="18"/>
      <c r="S196" s="21"/>
      <c r="T196" s="21"/>
    </row>
    <row r="197" spans="1:20">
      <c r="A197" s="19"/>
      <c r="B197" s="15"/>
      <c r="C197" s="16" t="s">
        <v>162</v>
      </c>
      <c r="D197" s="17">
        <v>0</v>
      </c>
      <c r="E197" s="17">
        <f t="shared" si="13"/>
        <v>0</v>
      </c>
      <c r="F197" s="17">
        <v>7111</v>
      </c>
      <c r="G197" s="18">
        <f t="shared" si="14"/>
        <v>284440</v>
      </c>
      <c r="H197" s="18">
        <f t="shared" si="15"/>
        <v>284440</v>
      </c>
      <c r="I197" s="18"/>
      <c r="J197" s="18">
        <f t="shared" si="16"/>
        <v>284440</v>
      </c>
      <c r="K197" s="19"/>
      <c r="L197" s="19"/>
      <c r="M197" s="18"/>
      <c r="N197" s="18"/>
      <c r="O197" s="21"/>
      <c r="P197" s="21"/>
      <c r="Q197" s="21"/>
      <c r="R197" s="18"/>
      <c r="S197" s="21"/>
      <c r="T197" s="21"/>
    </row>
    <row r="198" spans="1:20">
      <c r="A198" s="19"/>
      <c r="B198" s="15"/>
      <c r="C198" s="16" t="s">
        <v>57</v>
      </c>
      <c r="D198" s="17">
        <v>0</v>
      </c>
      <c r="E198" s="17">
        <f t="shared" si="13"/>
        <v>0</v>
      </c>
      <c r="F198" s="17">
        <v>3123</v>
      </c>
      <c r="G198" s="18">
        <f t="shared" si="14"/>
        <v>124920</v>
      </c>
      <c r="H198" s="18">
        <f t="shared" si="15"/>
        <v>124920</v>
      </c>
      <c r="I198" s="18"/>
      <c r="J198" s="18">
        <f t="shared" si="16"/>
        <v>124920</v>
      </c>
      <c r="K198" s="19"/>
      <c r="L198" s="19"/>
      <c r="M198" s="18"/>
      <c r="N198" s="18"/>
      <c r="O198" s="21"/>
      <c r="P198" s="21"/>
      <c r="Q198" s="21"/>
      <c r="R198" s="18"/>
      <c r="S198" s="21"/>
      <c r="T198" s="21"/>
    </row>
    <row r="199" spans="1:20">
      <c r="A199" s="19"/>
      <c r="B199" s="15"/>
      <c r="C199" s="16" t="s">
        <v>148</v>
      </c>
      <c r="D199" s="17">
        <v>0</v>
      </c>
      <c r="E199" s="17">
        <f t="shared" si="13"/>
        <v>0</v>
      </c>
      <c r="F199" s="17">
        <v>3269</v>
      </c>
      <c r="G199" s="18">
        <f t="shared" si="14"/>
        <v>130760</v>
      </c>
      <c r="H199" s="18">
        <f t="shared" si="15"/>
        <v>130760</v>
      </c>
      <c r="I199" s="18"/>
      <c r="J199" s="18">
        <f t="shared" si="16"/>
        <v>130760</v>
      </c>
      <c r="K199" s="19"/>
      <c r="L199" s="19"/>
      <c r="M199" s="18"/>
      <c r="N199" s="18"/>
      <c r="O199" s="21"/>
      <c r="P199" s="21"/>
      <c r="Q199" s="21"/>
      <c r="R199" s="18"/>
      <c r="S199" s="21"/>
      <c r="T199" s="21"/>
    </row>
    <row r="200" spans="1:20">
      <c r="A200" s="19"/>
      <c r="B200" s="15"/>
      <c r="C200" s="16" t="s">
        <v>150</v>
      </c>
      <c r="D200" s="17">
        <v>0</v>
      </c>
      <c r="E200" s="17">
        <f t="shared" si="13"/>
        <v>0</v>
      </c>
      <c r="F200" s="17">
        <v>12815</v>
      </c>
      <c r="G200" s="18">
        <f t="shared" si="14"/>
        <v>512600</v>
      </c>
      <c r="H200" s="18">
        <f t="shared" si="15"/>
        <v>512600</v>
      </c>
      <c r="I200" s="18"/>
      <c r="J200" s="18">
        <f t="shared" si="16"/>
        <v>512600</v>
      </c>
      <c r="K200" s="19"/>
      <c r="L200" s="19"/>
      <c r="M200" s="18"/>
      <c r="N200" s="18"/>
      <c r="O200" s="21"/>
      <c r="P200" s="21"/>
      <c r="Q200" s="21"/>
      <c r="R200" s="18"/>
      <c r="S200" s="21"/>
      <c r="T200" s="21"/>
    </row>
    <row r="201" spans="1:20">
      <c r="A201" s="19"/>
      <c r="B201" s="15"/>
      <c r="C201" s="16" t="s">
        <v>163</v>
      </c>
      <c r="D201" s="17">
        <v>0</v>
      </c>
      <c r="E201" s="17">
        <f t="shared" ref="E201:E264" si="17">SUM(D201*50)</f>
        <v>0</v>
      </c>
      <c r="F201" s="17">
        <v>4232</v>
      </c>
      <c r="G201" s="18">
        <f t="shared" ref="G201:G264" si="18">SUM(F201*40)</f>
        <v>169280</v>
      </c>
      <c r="H201" s="18">
        <f t="shared" ref="H201:H264" si="19">SUM(E201+G201)</f>
        <v>169280</v>
      </c>
      <c r="I201" s="18"/>
      <c r="J201" s="18">
        <f t="shared" ref="J201:J264" si="20">SUM(H201-I201)</f>
        <v>169280</v>
      </c>
      <c r="K201" s="19"/>
      <c r="L201" s="19"/>
      <c r="M201" s="18"/>
      <c r="N201" s="18"/>
      <c r="O201" s="21"/>
      <c r="P201" s="21"/>
      <c r="Q201" s="21"/>
      <c r="R201" s="18"/>
      <c r="S201" s="21"/>
      <c r="T201" s="21"/>
    </row>
    <row r="202" spans="1:20">
      <c r="A202" s="19"/>
      <c r="B202" s="15"/>
      <c r="C202" s="16" t="s">
        <v>37</v>
      </c>
      <c r="D202" s="17">
        <v>0</v>
      </c>
      <c r="E202" s="17">
        <f t="shared" si="17"/>
        <v>0</v>
      </c>
      <c r="F202" s="17">
        <v>55536</v>
      </c>
      <c r="G202" s="18">
        <f t="shared" si="18"/>
        <v>2221440</v>
      </c>
      <c r="H202" s="18">
        <f t="shared" si="19"/>
        <v>2221440</v>
      </c>
      <c r="I202" s="18"/>
      <c r="J202" s="18">
        <f t="shared" si="20"/>
        <v>2221440</v>
      </c>
      <c r="K202" s="19"/>
      <c r="L202" s="19"/>
      <c r="M202" s="18"/>
      <c r="N202" s="18"/>
      <c r="O202" s="21"/>
      <c r="P202" s="21"/>
      <c r="Q202" s="21"/>
      <c r="R202" s="18"/>
      <c r="S202" s="21"/>
      <c r="T202" s="21"/>
    </row>
    <row r="203" spans="1:20">
      <c r="A203" s="19"/>
      <c r="B203" s="15"/>
      <c r="C203" s="16" t="s">
        <v>93</v>
      </c>
      <c r="D203" s="17">
        <v>0</v>
      </c>
      <c r="E203" s="17">
        <f t="shared" si="17"/>
        <v>0</v>
      </c>
      <c r="F203" s="17">
        <v>31495</v>
      </c>
      <c r="G203" s="18">
        <f t="shared" si="18"/>
        <v>1259800</v>
      </c>
      <c r="H203" s="18">
        <f t="shared" si="19"/>
        <v>1259800</v>
      </c>
      <c r="I203" s="18"/>
      <c r="J203" s="18">
        <f t="shared" si="20"/>
        <v>1259800</v>
      </c>
      <c r="K203" s="19"/>
      <c r="L203" s="19"/>
      <c r="M203" s="18"/>
      <c r="N203" s="18"/>
      <c r="O203" s="21"/>
      <c r="P203" s="21"/>
      <c r="Q203" s="21"/>
      <c r="R203" s="18"/>
      <c r="S203" s="21"/>
      <c r="T203" s="21"/>
    </row>
    <row r="204" spans="1:20">
      <c r="A204" s="19"/>
      <c r="B204" s="15"/>
      <c r="C204" s="16" t="s">
        <v>108</v>
      </c>
      <c r="D204" s="17">
        <v>0</v>
      </c>
      <c r="E204" s="17">
        <f t="shared" si="17"/>
        <v>0</v>
      </c>
      <c r="F204" s="17">
        <v>22</v>
      </c>
      <c r="G204" s="18">
        <f t="shared" si="18"/>
        <v>880</v>
      </c>
      <c r="H204" s="18">
        <f t="shared" si="19"/>
        <v>880</v>
      </c>
      <c r="I204" s="18"/>
      <c r="J204" s="18">
        <f t="shared" si="20"/>
        <v>880</v>
      </c>
      <c r="K204" s="19"/>
      <c r="L204" s="19"/>
      <c r="M204" s="18"/>
      <c r="N204" s="18"/>
      <c r="O204" s="21"/>
      <c r="P204" s="21"/>
      <c r="Q204" s="21"/>
      <c r="R204" s="18"/>
      <c r="S204" s="21"/>
      <c r="T204" s="21"/>
    </row>
    <row r="205" spans="1:20">
      <c r="A205" s="19"/>
      <c r="B205" s="15"/>
      <c r="C205" s="16" t="s">
        <v>95</v>
      </c>
      <c r="D205" s="17">
        <v>0</v>
      </c>
      <c r="E205" s="17">
        <f t="shared" si="17"/>
        <v>0</v>
      </c>
      <c r="F205" s="17">
        <v>5254</v>
      </c>
      <c r="G205" s="18">
        <f t="shared" si="18"/>
        <v>210160</v>
      </c>
      <c r="H205" s="18">
        <f t="shared" si="19"/>
        <v>210160</v>
      </c>
      <c r="I205" s="18"/>
      <c r="J205" s="18">
        <f t="shared" si="20"/>
        <v>210160</v>
      </c>
      <c r="K205" s="19"/>
      <c r="L205" s="19"/>
      <c r="M205" s="18"/>
      <c r="N205" s="18"/>
      <c r="O205" s="22"/>
      <c r="P205" s="22"/>
      <c r="Q205" s="22"/>
      <c r="R205" s="18"/>
      <c r="S205" s="22"/>
      <c r="T205" s="22"/>
    </row>
    <row r="206" spans="1:20">
      <c r="A206" s="19">
        <v>21</v>
      </c>
      <c r="B206" s="15" t="s">
        <v>164</v>
      </c>
      <c r="C206" s="16" t="s">
        <v>165</v>
      </c>
      <c r="D206" s="17">
        <v>0</v>
      </c>
      <c r="E206" s="17">
        <f t="shared" si="17"/>
        <v>0</v>
      </c>
      <c r="F206" s="17">
        <v>1032</v>
      </c>
      <c r="G206" s="18">
        <f t="shared" si="18"/>
        <v>41280</v>
      </c>
      <c r="H206" s="18">
        <f t="shared" si="19"/>
        <v>41280</v>
      </c>
      <c r="I206" s="18"/>
      <c r="J206" s="18">
        <f t="shared" si="20"/>
        <v>41280</v>
      </c>
      <c r="K206" s="19">
        <f>SUM(J206:J211)</f>
        <v>3367080</v>
      </c>
      <c r="L206" s="19"/>
      <c r="M206" s="18"/>
      <c r="N206" s="18"/>
      <c r="O206" s="20"/>
      <c r="P206" s="20">
        <f>SUM(K206-L206+O206)</f>
        <v>3367080</v>
      </c>
      <c r="Q206" s="20"/>
      <c r="R206" s="18"/>
      <c r="S206" s="20">
        <f>SUM(N206:N211)</f>
        <v>0</v>
      </c>
      <c r="T206" s="20">
        <f>Q206+S206</f>
        <v>0</v>
      </c>
    </row>
    <row r="207" spans="1:20">
      <c r="A207" s="19"/>
      <c r="B207" s="15"/>
      <c r="C207" s="16" t="s">
        <v>158</v>
      </c>
      <c r="D207" s="17">
        <v>0</v>
      </c>
      <c r="E207" s="17">
        <f t="shared" si="17"/>
        <v>0</v>
      </c>
      <c r="F207" s="17">
        <v>17190</v>
      </c>
      <c r="G207" s="18">
        <f t="shared" si="18"/>
        <v>687600</v>
      </c>
      <c r="H207" s="18">
        <f t="shared" si="19"/>
        <v>687600</v>
      </c>
      <c r="I207" s="18"/>
      <c r="J207" s="18">
        <f t="shared" si="20"/>
        <v>687600</v>
      </c>
      <c r="K207" s="19"/>
      <c r="L207" s="19"/>
      <c r="M207" s="18"/>
      <c r="N207" s="18"/>
      <c r="O207" s="21"/>
      <c r="P207" s="21"/>
      <c r="Q207" s="21"/>
      <c r="R207" s="18"/>
      <c r="S207" s="21"/>
      <c r="T207" s="21"/>
    </row>
    <row r="208" spans="1:20">
      <c r="A208" s="19"/>
      <c r="B208" s="15"/>
      <c r="C208" s="16" t="s">
        <v>161</v>
      </c>
      <c r="D208" s="17">
        <v>0</v>
      </c>
      <c r="E208" s="17">
        <f t="shared" si="17"/>
        <v>0</v>
      </c>
      <c r="F208" s="17">
        <v>8312</v>
      </c>
      <c r="G208" s="18">
        <f t="shared" si="18"/>
        <v>332480</v>
      </c>
      <c r="H208" s="18">
        <f t="shared" si="19"/>
        <v>332480</v>
      </c>
      <c r="I208" s="18"/>
      <c r="J208" s="18">
        <f t="shared" si="20"/>
        <v>332480</v>
      </c>
      <c r="K208" s="19"/>
      <c r="L208" s="19"/>
      <c r="M208" s="18"/>
      <c r="N208" s="18"/>
      <c r="O208" s="21"/>
      <c r="P208" s="21"/>
      <c r="Q208" s="21"/>
      <c r="R208" s="18"/>
      <c r="S208" s="21"/>
      <c r="T208" s="21"/>
    </row>
    <row r="209" spans="1:20">
      <c r="A209" s="19"/>
      <c r="B209" s="15"/>
      <c r="C209" s="16" t="s">
        <v>146</v>
      </c>
      <c r="D209" s="17">
        <v>0</v>
      </c>
      <c r="E209" s="17">
        <f t="shared" si="17"/>
        <v>0</v>
      </c>
      <c r="F209" s="17">
        <v>49701</v>
      </c>
      <c r="G209" s="18">
        <f t="shared" si="18"/>
        <v>1988040</v>
      </c>
      <c r="H209" s="18">
        <f t="shared" si="19"/>
        <v>1988040</v>
      </c>
      <c r="I209" s="18"/>
      <c r="J209" s="18">
        <f t="shared" si="20"/>
        <v>1988040</v>
      </c>
      <c r="K209" s="19"/>
      <c r="L209" s="19"/>
      <c r="M209" s="18"/>
      <c r="N209" s="18"/>
      <c r="O209" s="21"/>
      <c r="P209" s="21"/>
      <c r="Q209" s="21"/>
      <c r="R209" s="18"/>
      <c r="S209" s="21"/>
      <c r="T209" s="21"/>
    </row>
    <row r="210" spans="1:20">
      <c r="A210" s="19"/>
      <c r="B210" s="15"/>
      <c r="C210" s="16" t="s">
        <v>37</v>
      </c>
      <c r="D210" s="17">
        <v>0</v>
      </c>
      <c r="E210" s="17">
        <f t="shared" si="17"/>
        <v>0</v>
      </c>
      <c r="F210" s="17">
        <v>22</v>
      </c>
      <c r="G210" s="18">
        <f t="shared" si="18"/>
        <v>880</v>
      </c>
      <c r="H210" s="18">
        <f t="shared" si="19"/>
        <v>880</v>
      </c>
      <c r="I210" s="18"/>
      <c r="J210" s="18">
        <f t="shared" si="20"/>
        <v>880</v>
      </c>
      <c r="K210" s="19"/>
      <c r="L210" s="19"/>
      <c r="M210" s="18"/>
      <c r="N210" s="18"/>
      <c r="O210" s="21"/>
      <c r="P210" s="21"/>
      <c r="Q210" s="21"/>
      <c r="R210" s="18"/>
      <c r="S210" s="21"/>
      <c r="T210" s="21"/>
    </row>
    <row r="211" spans="1:20">
      <c r="A211" s="19"/>
      <c r="B211" s="15"/>
      <c r="C211" s="16" t="s">
        <v>93</v>
      </c>
      <c r="D211" s="17">
        <v>0</v>
      </c>
      <c r="E211" s="17">
        <f t="shared" si="17"/>
        <v>0</v>
      </c>
      <c r="F211" s="17">
        <v>7920</v>
      </c>
      <c r="G211" s="18">
        <f t="shared" si="18"/>
        <v>316800</v>
      </c>
      <c r="H211" s="18">
        <f t="shared" si="19"/>
        <v>316800</v>
      </c>
      <c r="I211" s="18"/>
      <c r="J211" s="18">
        <f t="shared" si="20"/>
        <v>316800</v>
      </c>
      <c r="K211" s="19"/>
      <c r="L211" s="19"/>
      <c r="M211" s="18"/>
      <c r="N211" s="18"/>
      <c r="O211" s="22"/>
      <c r="P211" s="22"/>
      <c r="Q211" s="22"/>
      <c r="R211" s="18"/>
      <c r="S211" s="22"/>
      <c r="T211" s="22"/>
    </row>
    <row r="212" spans="1:20">
      <c r="A212" s="19">
        <v>22</v>
      </c>
      <c r="B212" s="15" t="s">
        <v>166</v>
      </c>
      <c r="C212" s="16" t="s">
        <v>167</v>
      </c>
      <c r="D212" s="17">
        <v>0</v>
      </c>
      <c r="E212" s="17">
        <f t="shared" si="17"/>
        <v>0</v>
      </c>
      <c r="F212" s="17">
        <v>14</v>
      </c>
      <c r="G212" s="18">
        <f t="shared" si="18"/>
        <v>560</v>
      </c>
      <c r="H212" s="18">
        <f t="shared" si="19"/>
        <v>560</v>
      </c>
      <c r="I212" s="18"/>
      <c r="J212" s="18">
        <f t="shared" si="20"/>
        <v>560</v>
      </c>
      <c r="K212" s="19">
        <f>SUM(J212:J239)</f>
        <v>2171950</v>
      </c>
      <c r="L212" s="19"/>
      <c r="M212" s="18"/>
      <c r="N212" s="18"/>
      <c r="O212" s="20"/>
      <c r="P212" s="20">
        <f>SUM(K212-L212+O212)</f>
        <v>2171950</v>
      </c>
      <c r="Q212" s="20"/>
      <c r="R212" s="18"/>
      <c r="S212" s="20">
        <f>SUM(N212:N239)</f>
        <v>0</v>
      </c>
      <c r="T212" s="20">
        <f>Q212+S212</f>
        <v>0</v>
      </c>
    </row>
    <row r="213" spans="1:20">
      <c r="A213" s="19"/>
      <c r="B213" s="15"/>
      <c r="C213" s="16" t="s">
        <v>168</v>
      </c>
      <c r="D213" s="17">
        <v>1</v>
      </c>
      <c r="E213" s="17">
        <f t="shared" si="17"/>
        <v>50</v>
      </c>
      <c r="F213" s="17"/>
      <c r="G213" s="18">
        <f t="shared" si="18"/>
        <v>0</v>
      </c>
      <c r="H213" s="18">
        <f t="shared" si="19"/>
        <v>50</v>
      </c>
      <c r="I213" s="18"/>
      <c r="J213" s="18">
        <f t="shared" si="20"/>
        <v>50</v>
      </c>
      <c r="K213" s="19"/>
      <c r="L213" s="19"/>
      <c r="M213" s="18"/>
      <c r="N213" s="18"/>
      <c r="O213" s="21"/>
      <c r="P213" s="21"/>
      <c r="Q213" s="21"/>
      <c r="R213" s="18"/>
      <c r="S213" s="21"/>
      <c r="T213" s="21"/>
    </row>
    <row r="214" spans="1:20">
      <c r="A214" s="19"/>
      <c r="B214" s="15"/>
      <c r="C214" s="16" t="s">
        <v>169</v>
      </c>
      <c r="D214" s="17">
        <v>0</v>
      </c>
      <c r="E214" s="17">
        <f t="shared" si="17"/>
        <v>0</v>
      </c>
      <c r="F214" s="17">
        <v>2397</v>
      </c>
      <c r="G214" s="18">
        <f t="shared" si="18"/>
        <v>95880</v>
      </c>
      <c r="H214" s="18">
        <f t="shared" si="19"/>
        <v>95880</v>
      </c>
      <c r="I214" s="18"/>
      <c r="J214" s="18">
        <f t="shared" si="20"/>
        <v>95880</v>
      </c>
      <c r="K214" s="19"/>
      <c r="L214" s="19"/>
      <c r="M214" s="18"/>
      <c r="N214" s="18"/>
      <c r="O214" s="21"/>
      <c r="P214" s="21"/>
      <c r="Q214" s="21"/>
      <c r="R214" s="18"/>
      <c r="S214" s="21"/>
      <c r="T214" s="21"/>
    </row>
    <row r="215" spans="1:20">
      <c r="A215" s="19"/>
      <c r="B215" s="15"/>
      <c r="C215" s="16" t="s">
        <v>170</v>
      </c>
      <c r="D215" s="17">
        <v>0</v>
      </c>
      <c r="E215" s="17">
        <f t="shared" si="17"/>
        <v>0</v>
      </c>
      <c r="F215" s="17">
        <v>1923</v>
      </c>
      <c r="G215" s="18">
        <f t="shared" si="18"/>
        <v>76920</v>
      </c>
      <c r="H215" s="18">
        <f t="shared" si="19"/>
        <v>76920</v>
      </c>
      <c r="I215" s="18"/>
      <c r="J215" s="18">
        <f t="shared" si="20"/>
        <v>76920</v>
      </c>
      <c r="K215" s="19"/>
      <c r="L215" s="19"/>
      <c r="M215" s="18"/>
      <c r="N215" s="18"/>
      <c r="O215" s="21"/>
      <c r="P215" s="21"/>
      <c r="Q215" s="21"/>
      <c r="R215" s="18"/>
      <c r="S215" s="21"/>
      <c r="T215" s="21"/>
    </row>
    <row r="216" spans="1:20">
      <c r="A216" s="19"/>
      <c r="B216" s="15"/>
      <c r="C216" s="16" t="s">
        <v>171</v>
      </c>
      <c r="D216" s="17">
        <v>0</v>
      </c>
      <c r="E216" s="17">
        <f t="shared" si="17"/>
        <v>0</v>
      </c>
      <c r="F216" s="17">
        <v>2819</v>
      </c>
      <c r="G216" s="18">
        <f t="shared" si="18"/>
        <v>112760</v>
      </c>
      <c r="H216" s="18">
        <f t="shared" si="19"/>
        <v>112760</v>
      </c>
      <c r="I216" s="18"/>
      <c r="J216" s="18">
        <f t="shared" si="20"/>
        <v>112760</v>
      </c>
      <c r="K216" s="19"/>
      <c r="L216" s="19"/>
      <c r="M216" s="18"/>
      <c r="N216" s="18"/>
      <c r="O216" s="21"/>
      <c r="P216" s="21"/>
      <c r="Q216" s="21"/>
      <c r="R216" s="18"/>
      <c r="S216" s="21"/>
      <c r="T216" s="21"/>
    </row>
    <row r="217" spans="1:20">
      <c r="A217" s="19"/>
      <c r="B217" s="15"/>
      <c r="C217" s="16" t="s">
        <v>172</v>
      </c>
      <c r="D217" s="17">
        <v>0</v>
      </c>
      <c r="E217" s="17">
        <f t="shared" si="17"/>
        <v>0</v>
      </c>
      <c r="F217" s="17">
        <v>1937</v>
      </c>
      <c r="G217" s="18">
        <f t="shared" si="18"/>
        <v>77480</v>
      </c>
      <c r="H217" s="18">
        <f t="shared" si="19"/>
        <v>77480</v>
      </c>
      <c r="I217" s="18"/>
      <c r="J217" s="18">
        <f t="shared" si="20"/>
        <v>77480</v>
      </c>
      <c r="K217" s="19"/>
      <c r="L217" s="19"/>
      <c r="M217" s="18"/>
      <c r="N217" s="18"/>
      <c r="O217" s="21"/>
      <c r="P217" s="21"/>
      <c r="Q217" s="21"/>
      <c r="R217" s="18"/>
      <c r="S217" s="21"/>
      <c r="T217" s="21"/>
    </row>
    <row r="218" spans="1:20">
      <c r="A218" s="19"/>
      <c r="B218" s="15"/>
      <c r="C218" s="16" t="s">
        <v>173</v>
      </c>
      <c r="D218" s="17">
        <v>0</v>
      </c>
      <c r="E218" s="17">
        <f t="shared" si="17"/>
        <v>0</v>
      </c>
      <c r="F218" s="17">
        <v>1963</v>
      </c>
      <c r="G218" s="18">
        <f t="shared" si="18"/>
        <v>78520</v>
      </c>
      <c r="H218" s="18">
        <f t="shared" si="19"/>
        <v>78520</v>
      </c>
      <c r="I218" s="18"/>
      <c r="J218" s="18">
        <f t="shared" si="20"/>
        <v>78520</v>
      </c>
      <c r="K218" s="19"/>
      <c r="L218" s="19"/>
      <c r="M218" s="18"/>
      <c r="N218" s="18"/>
      <c r="O218" s="21"/>
      <c r="P218" s="21"/>
      <c r="Q218" s="21"/>
      <c r="R218" s="18"/>
      <c r="S218" s="21"/>
      <c r="T218" s="21"/>
    </row>
    <row r="219" spans="1:20">
      <c r="A219" s="19"/>
      <c r="B219" s="15"/>
      <c r="C219" s="16" t="s">
        <v>174</v>
      </c>
      <c r="D219" s="17">
        <v>0</v>
      </c>
      <c r="E219" s="17">
        <f t="shared" si="17"/>
        <v>0</v>
      </c>
      <c r="F219" s="17">
        <v>1268</v>
      </c>
      <c r="G219" s="18">
        <f t="shared" si="18"/>
        <v>50720</v>
      </c>
      <c r="H219" s="18">
        <f t="shared" si="19"/>
        <v>50720</v>
      </c>
      <c r="I219" s="18"/>
      <c r="J219" s="18">
        <f t="shared" si="20"/>
        <v>50720</v>
      </c>
      <c r="K219" s="19"/>
      <c r="L219" s="19"/>
      <c r="M219" s="18"/>
      <c r="N219" s="18"/>
      <c r="O219" s="21"/>
      <c r="P219" s="21"/>
      <c r="Q219" s="21"/>
      <c r="R219" s="18"/>
      <c r="S219" s="21"/>
      <c r="T219" s="21"/>
    </row>
    <row r="220" spans="1:20">
      <c r="A220" s="19"/>
      <c r="B220" s="15"/>
      <c r="C220" s="16" t="s">
        <v>175</v>
      </c>
      <c r="D220" s="17">
        <v>0</v>
      </c>
      <c r="E220" s="17">
        <f t="shared" si="17"/>
        <v>0</v>
      </c>
      <c r="F220" s="17">
        <v>2522</v>
      </c>
      <c r="G220" s="18">
        <f t="shared" si="18"/>
        <v>100880</v>
      </c>
      <c r="H220" s="18">
        <f t="shared" si="19"/>
        <v>100880</v>
      </c>
      <c r="I220" s="18"/>
      <c r="J220" s="18">
        <f t="shared" si="20"/>
        <v>100880</v>
      </c>
      <c r="K220" s="19"/>
      <c r="L220" s="19"/>
      <c r="M220" s="18"/>
      <c r="N220" s="18"/>
      <c r="O220" s="21"/>
      <c r="P220" s="21"/>
      <c r="Q220" s="21"/>
      <c r="R220" s="18"/>
      <c r="S220" s="21"/>
      <c r="T220" s="21"/>
    </row>
    <row r="221" spans="1:20">
      <c r="A221" s="19"/>
      <c r="B221" s="15"/>
      <c r="C221" s="16" t="s">
        <v>176</v>
      </c>
      <c r="D221" s="17">
        <v>0</v>
      </c>
      <c r="E221" s="17">
        <f t="shared" si="17"/>
        <v>0</v>
      </c>
      <c r="F221" s="17">
        <v>1762</v>
      </c>
      <c r="G221" s="18">
        <f t="shared" si="18"/>
        <v>70480</v>
      </c>
      <c r="H221" s="18">
        <f t="shared" si="19"/>
        <v>70480</v>
      </c>
      <c r="I221" s="18"/>
      <c r="J221" s="18">
        <f t="shared" si="20"/>
        <v>70480</v>
      </c>
      <c r="K221" s="19"/>
      <c r="L221" s="19"/>
      <c r="M221" s="18"/>
      <c r="N221" s="18"/>
      <c r="O221" s="21"/>
      <c r="P221" s="21"/>
      <c r="Q221" s="21"/>
      <c r="R221" s="18"/>
      <c r="S221" s="21"/>
      <c r="T221" s="21"/>
    </row>
    <row r="222" spans="1:20">
      <c r="A222" s="19"/>
      <c r="B222" s="15"/>
      <c r="C222" s="16" t="s">
        <v>177</v>
      </c>
      <c r="D222" s="17">
        <v>0</v>
      </c>
      <c r="E222" s="17">
        <f t="shared" si="17"/>
        <v>0</v>
      </c>
      <c r="F222" s="17">
        <v>2994</v>
      </c>
      <c r="G222" s="18">
        <f t="shared" si="18"/>
        <v>119760</v>
      </c>
      <c r="H222" s="18">
        <f t="shared" si="19"/>
        <v>119760</v>
      </c>
      <c r="I222" s="18"/>
      <c r="J222" s="18">
        <f t="shared" si="20"/>
        <v>119760</v>
      </c>
      <c r="K222" s="19"/>
      <c r="L222" s="19"/>
      <c r="M222" s="18"/>
      <c r="N222" s="18"/>
      <c r="O222" s="21"/>
      <c r="P222" s="21"/>
      <c r="Q222" s="21"/>
      <c r="R222" s="18"/>
      <c r="S222" s="21"/>
      <c r="T222" s="21"/>
    </row>
    <row r="223" spans="1:20">
      <c r="A223" s="19"/>
      <c r="B223" s="15"/>
      <c r="C223" s="16" t="s">
        <v>178</v>
      </c>
      <c r="D223" s="17">
        <v>0</v>
      </c>
      <c r="E223" s="17">
        <f t="shared" si="17"/>
        <v>0</v>
      </c>
      <c r="F223" s="17">
        <v>830</v>
      </c>
      <c r="G223" s="18">
        <f t="shared" si="18"/>
        <v>33200</v>
      </c>
      <c r="H223" s="18">
        <f t="shared" si="19"/>
        <v>33200</v>
      </c>
      <c r="I223" s="18"/>
      <c r="J223" s="18">
        <f t="shared" si="20"/>
        <v>33200</v>
      </c>
      <c r="K223" s="19"/>
      <c r="L223" s="19"/>
      <c r="M223" s="18"/>
      <c r="N223" s="18"/>
      <c r="O223" s="21"/>
      <c r="P223" s="21"/>
      <c r="Q223" s="21"/>
      <c r="R223" s="18"/>
      <c r="S223" s="21"/>
      <c r="T223" s="21"/>
    </row>
    <row r="224" spans="1:20">
      <c r="A224" s="19"/>
      <c r="B224" s="15"/>
      <c r="C224" s="16" t="s">
        <v>179</v>
      </c>
      <c r="D224" s="17">
        <v>0</v>
      </c>
      <c r="E224" s="17">
        <f t="shared" si="17"/>
        <v>0</v>
      </c>
      <c r="F224" s="17">
        <v>2203</v>
      </c>
      <c r="G224" s="18">
        <f t="shared" si="18"/>
        <v>88120</v>
      </c>
      <c r="H224" s="18">
        <f t="shared" si="19"/>
        <v>88120</v>
      </c>
      <c r="I224" s="18"/>
      <c r="J224" s="18">
        <f t="shared" si="20"/>
        <v>88120</v>
      </c>
      <c r="K224" s="19"/>
      <c r="L224" s="19"/>
      <c r="M224" s="18"/>
      <c r="N224" s="18"/>
      <c r="O224" s="21"/>
      <c r="P224" s="21"/>
      <c r="Q224" s="21"/>
      <c r="R224" s="18"/>
      <c r="S224" s="21"/>
      <c r="T224" s="21"/>
    </row>
    <row r="225" spans="1:20">
      <c r="A225" s="19"/>
      <c r="B225" s="15"/>
      <c r="C225" s="16" t="s">
        <v>180</v>
      </c>
      <c r="D225" s="17">
        <v>0</v>
      </c>
      <c r="E225" s="17">
        <f t="shared" si="17"/>
        <v>0</v>
      </c>
      <c r="F225" s="17">
        <v>1675</v>
      </c>
      <c r="G225" s="18">
        <f t="shared" si="18"/>
        <v>67000</v>
      </c>
      <c r="H225" s="18">
        <f t="shared" si="19"/>
        <v>67000</v>
      </c>
      <c r="I225" s="18"/>
      <c r="J225" s="18">
        <f t="shared" si="20"/>
        <v>67000</v>
      </c>
      <c r="K225" s="19"/>
      <c r="L225" s="19"/>
      <c r="M225" s="18"/>
      <c r="N225" s="18"/>
      <c r="O225" s="21"/>
      <c r="P225" s="21"/>
      <c r="Q225" s="21"/>
      <c r="R225" s="18"/>
      <c r="S225" s="21"/>
      <c r="T225" s="21"/>
    </row>
    <row r="226" spans="1:20">
      <c r="A226" s="19"/>
      <c r="B226" s="15"/>
      <c r="C226" s="16" t="s">
        <v>181</v>
      </c>
      <c r="D226" s="17">
        <v>0</v>
      </c>
      <c r="E226" s="17">
        <f t="shared" si="17"/>
        <v>0</v>
      </c>
      <c r="F226" s="17">
        <v>3613</v>
      </c>
      <c r="G226" s="18">
        <f t="shared" si="18"/>
        <v>144520</v>
      </c>
      <c r="H226" s="18">
        <f t="shared" si="19"/>
        <v>144520</v>
      </c>
      <c r="I226" s="18"/>
      <c r="J226" s="18">
        <f t="shared" si="20"/>
        <v>144520</v>
      </c>
      <c r="K226" s="19"/>
      <c r="L226" s="19"/>
      <c r="M226" s="18"/>
      <c r="N226" s="18"/>
      <c r="O226" s="21"/>
      <c r="P226" s="21"/>
      <c r="Q226" s="21"/>
      <c r="R226" s="18"/>
      <c r="S226" s="21"/>
      <c r="T226" s="21"/>
    </row>
    <row r="227" spans="1:20">
      <c r="A227" s="19"/>
      <c r="B227" s="15"/>
      <c r="C227" s="16" t="s">
        <v>182</v>
      </c>
      <c r="D227" s="17">
        <v>0</v>
      </c>
      <c r="E227" s="17">
        <f t="shared" si="17"/>
        <v>0</v>
      </c>
      <c r="F227" s="17">
        <v>1372</v>
      </c>
      <c r="G227" s="18">
        <f t="shared" si="18"/>
        <v>54880</v>
      </c>
      <c r="H227" s="18">
        <f t="shared" si="19"/>
        <v>54880</v>
      </c>
      <c r="I227" s="18"/>
      <c r="J227" s="18">
        <f t="shared" si="20"/>
        <v>54880</v>
      </c>
      <c r="K227" s="19"/>
      <c r="L227" s="19"/>
      <c r="M227" s="18"/>
      <c r="N227" s="18"/>
      <c r="O227" s="21"/>
      <c r="P227" s="21"/>
      <c r="Q227" s="21"/>
      <c r="R227" s="18"/>
      <c r="S227" s="21"/>
      <c r="T227" s="21"/>
    </row>
    <row r="228" spans="1:20">
      <c r="A228" s="19"/>
      <c r="B228" s="15"/>
      <c r="C228" s="16" t="s">
        <v>183</v>
      </c>
      <c r="D228" s="17">
        <v>0</v>
      </c>
      <c r="E228" s="17">
        <f t="shared" si="17"/>
        <v>0</v>
      </c>
      <c r="F228" s="17">
        <v>933</v>
      </c>
      <c r="G228" s="18">
        <f t="shared" si="18"/>
        <v>37320</v>
      </c>
      <c r="H228" s="18">
        <f t="shared" si="19"/>
        <v>37320</v>
      </c>
      <c r="I228" s="18"/>
      <c r="J228" s="18">
        <f t="shared" si="20"/>
        <v>37320</v>
      </c>
      <c r="K228" s="19"/>
      <c r="L228" s="19"/>
      <c r="M228" s="18"/>
      <c r="N228" s="18"/>
      <c r="O228" s="21"/>
      <c r="P228" s="21"/>
      <c r="Q228" s="21"/>
      <c r="R228" s="18"/>
      <c r="S228" s="21"/>
      <c r="T228" s="21"/>
    </row>
    <row r="229" spans="1:20">
      <c r="A229" s="19"/>
      <c r="B229" s="15"/>
      <c r="C229" s="16" t="s">
        <v>184</v>
      </c>
      <c r="D229" s="17">
        <v>0</v>
      </c>
      <c r="E229" s="17">
        <f t="shared" si="17"/>
        <v>0</v>
      </c>
      <c r="F229" s="17">
        <v>2138</v>
      </c>
      <c r="G229" s="18">
        <f t="shared" si="18"/>
        <v>85520</v>
      </c>
      <c r="H229" s="18">
        <f t="shared" si="19"/>
        <v>85520</v>
      </c>
      <c r="I229" s="18"/>
      <c r="J229" s="18">
        <f t="shared" si="20"/>
        <v>85520</v>
      </c>
      <c r="K229" s="19"/>
      <c r="L229" s="19"/>
      <c r="M229" s="18"/>
      <c r="N229" s="18"/>
      <c r="O229" s="21"/>
      <c r="P229" s="21"/>
      <c r="Q229" s="21"/>
      <c r="R229" s="18"/>
      <c r="S229" s="21"/>
      <c r="T229" s="21"/>
    </row>
    <row r="230" spans="1:20">
      <c r="A230" s="19"/>
      <c r="B230" s="15"/>
      <c r="C230" s="16" t="s">
        <v>185</v>
      </c>
      <c r="D230" s="17">
        <v>0</v>
      </c>
      <c r="E230" s="17">
        <f t="shared" si="17"/>
        <v>0</v>
      </c>
      <c r="F230" s="17">
        <v>3994</v>
      </c>
      <c r="G230" s="18">
        <f t="shared" si="18"/>
        <v>159760</v>
      </c>
      <c r="H230" s="18">
        <f t="shared" si="19"/>
        <v>159760</v>
      </c>
      <c r="I230" s="18"/>
      <c r="J230" s="18">
        <f t="shared" si="20"/>
        <v>159760</v>
      </c>
      <c r="K230" s="19"/>
      <c r="L230" s="19"/>
      <c r="M230" s="18"/>
      <c r="N230" s="18"/>
      <c r="O230" s="21"/>
      <c r="P230" s="21"/>
      <c r="Q230" s="21"/>
      <c r="R230" s="18"/>
      <c r="S230" s="21"/>
      <c r="T230" s="21"/>
    </row>
    <row r="231" spans="1:20">
      <c r="A231" s="19"/>
      <c r="B231" s="15"/>
      <c r="C231" s="16" t="s">
        <v>186</v>
      </c>
      <c r="D231" s="17">
        <v>0</v>
      </c>
      <c r="E231" s="17">
        <f t="shared" si="17"/>
        <v>0</v>
      </c>
      <c r="F231" s="17">
        <v>786</v>
      </c>
      <c r="G231" s="18">
        <f t="shared" si="18"/>
        <v>31440</v>
      </c>
      <c r="H231" s="18">
        <f t="shared" si="19"/>
        <v>31440</v>
      </c>
      <c r="I231" s="18"/>
      <c r="J231" s="18">
        <f t="shared" si="20"/>
        <v>31440</v>
      </c>
      <c r="K231" s="19"/>
      <c r="L231" s="19"/>
      <c r="M231" s="18"/>
      <c r="N231" s="18"/>
      <c r="O231" s="21"/>
      <c r="P231" s="21"/>
      <c r="Q231" s="21"/>
      <c r="R231" s="18"/>
      <c r="S231" s="21"/>
      <c r="T231" s="21"/>
    </row>
    <row r="232" spans="1:20">
      <c r="A232" s="19"/>
      <c r="B232" s="15"/>
      <c r="C232" s="16" t="s">
        <v>187</v>
      </c>
      <c r="D232" s="17">
        <v>2</v>
      </c>
      <c r="E232" s="17">
        <f t="shared" si="17"/>
        <v>100</v>
      </c>
      <c r="F232" s="17"/>
      <c r="G232" s="18">
        <f t="shared" si="18"/>
        <v>0</v>
      </c>
      <c r="H232" s="18">
        <f t="shared" si="19"/>
        <v>100</v>
      </c>
      <c r="I232" s="18"/>
      <c r="J232" s="18">
        <f t="shared" si="20"/>
        <v>100</v>
      </c>
      <c r="K232" s="19"/>
      <c r="L232" s="19"/>
      <c r="M232" s="18"/>
      <c r="N232" s="18"/>
      <c r="O232" s="21"/>
      <c r="P232" s="21"/>
      <c r="Q232" s="21"/>
      <c r="R232" s="18"/>
      <c r="S232" s="21"/>
      <c r="T232" s="21"/>
    </row>
    <row r="233" spans="1:20">
      <c r="A233" s="19"/>
      <c r="B233" s="15"/>
      <c r="C233" s="16" t="s">
        <v>105</v>
      </c>
      <c r="D233" s="17">
        <v>0</v>
      </c>
      <c r="E233" s="17">
        <f t="shared" si="17"/>
        <v>0</v>
      </c>
      <c r="F233" s="17">
        <v>6366</v>
      </c>
      <c r="G233" s="18">
        <f t="shared" si="18"/>
        <v>254640</v>
      </c>
      <c r="H233" s="18">
        <f t="shared" si="19"/>
        <v>254640</v>
      </c>
      <c r="I233" s="18"/>
      <c r="J233" s="18">
        <f t="shared" si="20"/>
        <v>254640</v>
      </c>
      <c r="K233" s="19"/>
      <c r="L233" s="19"/>
      <c r="M233" s="18"/>
      <c r="N233" s="18"/>
      <c r="O233" s="21"/>
      <c r="P233" s="21"/>
      <c r="Q233" s="21"/>
      <c r="R233" s="18"/>
      <c r="S233" s="21"/>
      <c r="T233" s="21"/>
    </row>
    <row r="234" spans="1:20">
      <c r="A234" s="19"/>
      <c r="B234" s="15"/>
      <c r="C234" s="16" t="s">
        <v>106</v>
      </c>
      <c r="D234" s="17">
        <v>0</v>
      </c>
      <c r="E234" s="17">
        <f t="shared" si="17"/>
        <v>0</v>
      </c>
      <c r="F234" s="17">
        <v>1001</v>
      </c>
      <c r="G234" s="18">
        <f t="shared" si="18"/>
        <v>40040</v>
      </c>
      <c r="H234" s="18">
        <f t="shared" si="19"/>
        <v>40040</v>
      </c>
      <c r="I234" s="18"/>
      <c r="J234" s="18">
        <f t="shared" si="20"/>
        <v>40040</v>
      </c>
      <c r="K234" s="19"/>
      <c r="L234" s="19"/>
      <c r="M234" s="18"/>
      <c r="N234" s="18"/>
      <c r="O234" s="21"/>
      <c r="P234" s="21"/>
      <c r="Q234" s="21"/>
      <c r="R234" s="18"/>
      <c r="S234" s="21"/>
      <c r="T234" s="21"/>
    </row>
    <row r="235" spans="1:20">
      <c r="A235" s="19"/>
      <c r="B235" s="15"/>
      <c r="C235" s="16" t="s">
        <v>188</v>
      </c>
      <c r="D235" s="17">
        <v>0</v>
      </c>
      <c r="E235" s="17">
        <f t="shared" si="17"/>
        <v>0</v>
      </c>
      <c r="F235" s="17">
        <v>514</v>
      </c>
      <c r="G235" s="18">
        <f t="shared" si="18"/>
        <v>20560</v>
      </c>
      <c r="H235" s="18">
        <f t="shared" si="19"/>
        <v>20560</v>
      </c>
      <c r="I235" s="18"/>
      <c r="J235" s="18">
        <f t="shared" si="20"/>
        <v>20560</v>
      </c>
      <c r="K235" s="19"/>
      <c r="L235" s="19"/>
      <c r="M235" s="18"/>
      <c r="N235" s="18"/>
      <c r="O235" s="21"/>
      <c r="P235" s="21"/>
      <c r="Q235" s="21"/>
      <c r="R235" s="18"/>
      <c r="S235" s="21"/>
      <c r="T235" s="21"/>
    </row>
    <row r="236" spans="1:20">
      <c r="A236" s="19"/>
      <c r="B236" s="15"/>
      <c r="C236" s="16" t="s">
        <v>189</v>
      </c>
      <c r="D236" s="17">
        <v>0</v>
      </c>
      <c r="E236" s="17">
        <f t="shared" si="17"/>
        <v>0</v>
      </c>
      <c r="F236" s="17">
        <v>1091</v>
      </c>
      <c r="G236" s="18">
        <f t="shared" si="18"/>
        <v>43640</v>
      </c>
      <c r="H236" s="18">
        <f t="shared" si="19"/>
        <v>43640</v>
      </c>
      <c r="I236" s="18"/>
      <c r="J236" s="18">
        <f t="shared" si="20"/>
        <v>43640</v>
      </c>
      <c r="K236" s="19"/>
      <c r="L236" s="19"/>
      <c r="M236" s="18"/>
      <c r="N236" s="18"/>
      <c r="O236" s="21"/>
      <c r="P236" s="21"/>
      <c r="Q236" s="21"/>
      <c r="R236" s="18"/>
      <c r="S236" s="21"/>
      <c r="T236" s="21"/>
    </row>
    <row r="237" spans="1:20">
      <c r="A237" s="19"/>
      <c r="B237" s="15"/>
      <c r="C237" s="16" t="s">
        <v>190</v>
      </c>
      <c r="D237" s="17">
        <v>0</v>
      </c>
      <c r="E237" s="17">
        <f t="shared" si="17"/>
        <v>0</v>
      </c>
      <c r="F237" s="17">
        <v>1603</v>
      </c>
      <c r="G237" s="18">
        <f t="shared" si="18"/>
        <v>64120</v>
      </c>
      <c r="H237" s="18">
        <f t="shared" si="19"/>
        <v>64120</v>
      </c>
      <c r="I237" s="18"/>
      <c r="J237" s="18">
        <f t="shared" si="20"/>
        <v>64120</v>
      </c>
      <c r="K237" s="19"/>
      <c r="L237" s="19"/>
      <c r="M237" s="18"/>
      <c r="N237" s="18"/>
      <c r="O237" s="21"/>
      <c r="P237" s="21"/>
      <c r="Q237" s="21"/>
      <c r="R237" s="18"/>
      <c r="S237" s="21"/>
      <c r="T237" s="21"/>
    </row>
    <row r="238" spans="1:20">
      <c r="A238" s="19"/>
      <c r="B238" s="15"/>
      <c r="C238" s="16" t="s">
        <v>191</v>
      </c>
      <c r="D238" s="17">
        <v>0</v>
      </c>
      <c r="E238" s="17">
        <f t="shared" si="17"/>
        <v>0</v>
      </c>
      <c r="F238" s="17">
        <v>2670</v>
      </c>
      <c r="G238" s="18">
        <f t="shared" si="18"/>
        <v>106800</v>
      </c>
      <c r="H238" s="18">
        <f t="shared" si="19"/>
        <v>106800</v>
      </c>
      <c r="I238" s="18"/>
      <c r="J238" s="18">
        <f t="shared" si="20"/>
        <v>106800</v>
      </c>
      <c r="K238" s="19"/>
      <c r="L238" s="19"/>
      <c r="M238" s="18"/>
      <c r="N238" s="18"/>
      <c r="O238" s="21"/>
      <c r="P238" s="21"/>
      <c r="Q238" s="21"/>
      <c r="R238" s="18"/>
      <c r="S238" s="21"/>
      <c r="T238" s="21"/>
    </row>
    <row r="239" spans="1:20">
      <c r="A239" s="19"/>
      <c r="B239" s="15"/>
      <c r="C239" s="16" t="s">
        <v>93</v>
      </c>
      <c r="D239" s="17">
        <v>0</v>
      </c>
      <c r="E239" s="17">
        <f t="shared" si="17"/>
        <v>0</v>
      </c>
      <c r="F239" s="17">
        <v>3907</v>
      </c>
      <c r="G239" s="18">
        <f t="shared" si="18"/>
        <v>156280</v>
      </c>
      <c r="H239" s="18">
        <f t="shared" si="19"/>
        <v>156280</v>
      </c>
      <c r="I239" s="18"/>
      <c r="J239" s="18">
        <f t="shared" si="20"/>
        <v>156280</v>
      </c>
      <c r="K239" s="19"/>
      <c r="L239" s="19"/>
      <c r="M239" s="18"/>
      <c r="N239" s="18"/>
      <c r="O239" s="22"/>
      <c r="P239" s="22"/>
      <c r="Q239" s="22"/>
      <c r="R239" s="18"/>
      <c r="S239" s="22"/>
      <c r="T239" s="22"/>
    </row>
    <row r="240" spans="1:20">
      <c r="A240" s="19">
        <v>23</v>
      </c>
      <c r="B240" s="15" t="s">
        <v>192</v>
      </c>
      <c r="C240" s="16" t="s">
        <v>105</v>
      </c>
      <c r="D240" s="17">
        <v>1</v>
      </c>
      <c r="E240" s="17">
        <f t="shared" si="17"/>
        <v>50</v>
      </c>
      <c r="F240" s="17">
        <v>0</v>
      </c>
      <c r="G240" s="18">
        <f t="shared" si="18"/>
        <v>0</v>
      </c>
      <c r="H240" s="18">
        <f t="shared" si="19"/>
        <v>50</v>
      </c>
      <c r="I240" s="18"/>
      <c r="J240" s="18">
        <f t="shared" si="20"/>
        <v>50</v>
      </c>
      <c r="K240" s="19">
        <f>SUM(J240:J247)</f>
        <v>48960</v>
      </c>
      <c r="L240" s="19"/>
      <c r="M240" s="18"/>
      <c r="N240" s="18"/>
      <c r="O240" s="20"/>
      <c r="P240" s="20">
        <f>SUM(K240-L240+O240)</f>
        <v>48960</v>
      </c>
      <c r="Q240" s="20"/>
      <c r="R240" s="18"/>
      <c r="S240" s="20">
        <f>SUM(N240:N247)</f>
        <v>-4144480</v>
      </c>
      <c r="T240" s="20">
        <f>Q240+S240</f>
        <v>-4144480</v>
      </c>
    </row>
    <row r="241" spans="1:20">
      <c r="A241" s="19"/>
      <c r="B241" s="15"/>
      <c r="C241" s="16" t="s">
        <v>193</v>
      </c>
      <c r="D241" s="17">
        <v>0</v>
      </c>
      <c r="E241" s="17">
        <f t="shared" si="17"/>
        <v>0</v>
      </c>
      <c r="F241" s="25">
        <v>663</v>
      </c>
      <c r="G241" s="18">
        <f t="shared" si="18"/>
        <v>26520</v>
      </c>
      <c r="H241" s="18">
        <f t="shared" si="19"/>
        <v>26520</v>
      </c>
      <c r="I241" s="18"/>
      <c r="J241" s="18">
        <f t="shared" si="20"/>
        <v>26520</v>
      </c>
      <c r="K241" s="19"/>
      <c r="L241" s="19"/>
      <c r="M241" s="18"/>
      <c r="N241" s="18"/>
      <c r="O241" s="21"/>
      <c r="P241" s="21"/>
      <c r="Q241" s="21"/>
      <c r="R241" s="18"/>
      <c r="S241" s="21"/>
      <c r="T241" s="21"/>
    </row>
    <row r="242" spans="1:20">
      <c r="A242" s="19"/>
      <c r="B242" s="15"/>
      <c r="C242" s="16" t="s">
        <v>194</v>
      </c>
      <c r="D242" s="17">
        <v>0</v>
      </c>
      <c r="E242" s="17">
        <f t="shared" si="17"/>
        <v>0</v>
      </c>
      <c r="F242" s="25">
        <v>476</v>
      </c>
      <c r="G242" s="18">
        <f t="shared" si="18"/>
        <v>19040</v>
      </c>
      <c r="H242" s="18">
        <f t="shared" si="19"/>
        <v>19040</v>
      </c>
      <c r="I242" s="18"/>
      <c r="J242" s="18">
        <f t="shared" si="20"/>
        <v>19040</v>
      </c>
      <c r="K242" s="19"/>
      <c r="L242" s="19"/>
      <c r="M242" s="18"/>
      <c r="N242" s="18"/>
      <c r="O242" s="21"/>
      <c r="P242" s="21"/>
      <c r="Q242" s="21"/>
      <c r="R242" s="18"/>
      <c r="S242" s="21"/>
      <c r="T242" s="21"/>
    </row>
    <row r="243" spans="1:20">
      <c r="A243" s="19"/>
      <c r="B243" s="15"/>
      <c r="C243" s="16" t="s">
        <v>195</v>
      </c>
      <c r="D243" s="17">
        <v>1</v>
      </c>
      <c r="E243" s="17">
        <f t="shared" si="17"/>
        <v>50</v>
      </c>
      <c r="F243" s="25">
        <v>78</v>
      </c>
      <c r="G243" s="18">
        <f t="shared" si="18"/>
        <v>3120</v>
      </c>
      <c r="H243" s="18">
        <f t="shared" si="19"/>
        <v>3170</v>
      </c>
      <c r="I243" s="18"/>
      <c r="J243" s="18">
        <f t="shared" si="20"/>
        <v>3170</v>
      </c>
      <c r="K243" s="19"/>
      <c r="L243" s="19"/>
      <c r="M243" s="18"/>
      <c r="N243" s="18"/>
      <c r="O243" s="21"/>
      <c r="P243" s="21"/>
      <c r="Q243" s="21"/>
      <c r="R243" s="18"/>
      <c r="S243" s="21"/>
      <c r="T243" s="21"/>
    </row>
    <row r="244" spans="1:20">
      <c r="A244" s="19"/>
      <c r="B244" s="15"/>
      <c r="C244" s="16" t="s">
        <v>196</v>
      </c>
      <c r="D244" s="17">
        <v>2</v>
      </c>
      <c r="E244" s="17">
        <f t="shared" si="17"/>
        <v>100</v>
      </c>
      <c r="F244" s="25">
        <v>2</v>
      </c>
      <c r="G244" s="18">
        <f t="shared" si="18"/>
        <v>80</v>
      </c>
      <c r="H244" s="18">
        <f t="shared" si="19"/>
        <v>180</v>
      </c>
      <c r="I244" s="18"/>
      <c r="J244" s="18">
        <f t="shared" si="20"/>
        <v>180</v>
      </c>
      <c r="K244" s="19"/>
      <c r="L244" s="19"/>
      <c r="M244" s="18"/>
      <c r="N244" s="18"/>
      <c r="O244" s="21"/>
      <c r="P244" s="21"/>
      <c r="Q244" s="21"/>
      <c r="R244" s="18"/>
      <c r="S244" s="21"/>
      <c r="T244" s="21"/>
    </row>
    <row r="245" spans="1:20">
      <c r="A245" s="19"/>
      <c r="B245" s="15"/>
      <c r="C245" s="16" t="s">
        <v>197</v>
      </c>
      <c r="D245" s="17">
        <v>0</v>
      </c>
      <c r="E245" s="17">
        <f t="shared" si="17"/>
        <v>0</v>
      </c>
      <c r="F245" s="25">
        <v>26</v>
      </c>
      <c r="G245" s="18">
        <f t="shared" si="18"/>
        <v>1040</v>
      </c>
      <c r="H245" s="18">
        <f t="shared" si="19"/>
        <v>1040</v>
      </c>
      <c r="I245" s="18">
        <v>896860</v>
      </c>
      <c r="J245" s="18">
        <v>0</v>
      </c>
      <c r="K245" s="19"/>
      <c r="L245" s="19"/>
      <c r="M245" s="18">
        <v>1040</v>
      </c>
      <c r="N245" s="18">
        <f>SUM(H245-I245)</f>
        <v>-895820</v>
      </c>
      <c r="O245" s="21"/>
      <c r="P245" s="21"/>
      <c r="Q245" s="21"/>
      <c r="R245" s="18"/>
      <c r="S245" s="21"/>
      <c r="T245" s="21"/>
    </row>
    <row r="246" spans="1:20">
      <c r="A246" s="19"/>
      <c r="B246" s="15"/>
      <c r="C246" s="16" t="s">
        <v>148</v>
      </c>
      <c r="D246" s="17">
        <v>2</v>
      </c>
      <c r="E246" s="17">
        <f t="shared" si="17"/>
        <v>100</v>
      </c>
      <c r="F246" s="25">
        <v>47</v>
      </c>
      <c r="G246" s="18">
        <f t="shared" si="18"/>
        <v>1880</v>
      </c>
      <c r="H246" s="18">
        <f t="shared" si="19"/>
        <v>1980</v>
      </c>
      <c r="I246" s="18">
        <v>2107250</v>
      </c>
      <c r="J246" s="18">
        <v>0</v>
      </c>
      <c r="K246" s="19"/>
      <c r="L246" s="19"/>
      <c r="M246" s="18">
        <v>1980</v>
      </c>
      <c r="N246" s="18">
        <f>SUM(H246-I246)</f>
        <v>-2105270</v>
      </c>
      <c r="O246" s="21"/>
      <c r="P246" s="21"/>
      <c r="Q246" s="21"/>
      <c r="R246" s="18"/>
      <c r="S246" s="21"/>
      <c r="T246" s="21"/>
    </row>
    <row r="247" spans="1:20">
      <c r="A247" s="19"/>
      <c r="B247" s="15"/>
      <c r="C247" s="16" t="s">
        <v>64</v>
      </c>
      <c r="D247" s="17">
        <v>1</v>
      </c>
      <c r="E247" s="17">
        <f t="shared" si="17"/>
        <v>50</v>
      </c>
      <c r="F247" s="25">
        <v>88</v>
      </c>
      <c r="G247" s="18">
        <f t="shared" si="18"/>
        <v>3520</v>
      </c>
      <c r="H247" s="18">
        <f t="shared" si="19"/>
        <v>3570</v>
      </c>
      <c r="I247" s="18">
        <v>1146960</v>
      </c>
      <c r="J247" s="18">
        <v>0</v>
      </c>
      <c r="K247" s="19"/>
      <c r="L247" s="19"/>
      <c r="M247" s="18">
        <v>3570</v>
      </c>
      <c r="N247" s="18">
        <f>SUM(H247-I247)</f>
        <v>-1143390</v>
      </c>
      <c r="O247" s="22"/>
      <c r="P247" s="22"/>
      <c r="Q247" s="22"/>
      <c r="R247" s="18"/>
      <c r="S247" s="22"/>
      <c r="T247" s="22"/>
    </row>
    <row r="248" spans="1:20">
      <c r="A248" s="18">
        <v>24</v>
      </c>
      <c r="B248" s="23" t="s">
        <v>198</v>
      </c>
      <c r="C248" s="16" t="s">
        <v>133</v>
      </c>
      <c r="D248" s="17">
        <v>0</v>
      </c>
      <c r="E248" s="17">
        <f t="shared" si="17"/>
        <v>0</v>
      </c>
      <c r="F248" s="17">
        <v>3</v>
      </c>
      <c r="G248" s="18">
        <f t="shared" si="18"/>
        <v>120</v>
      </c>
      <c r="H248" s="18">
        <f t="shared" si="19"/>
        <v>120</v>
      </c>
      <c r="I248" s="18"/>
      <c r="J248" s="18">
        <f t="shared" si="20"/>
        <v>120</v>
      </c>
      <c r="K248" s="18">
        <v>120</v>
      </c>
      <c r="L248" s="18"/>
      <c r="M248" s="18"/>
      <c r="N248" s="18"/>
      <c r="O248" s="18"/>
      <c r="P248" s="18">
        <f t="shared" ref="P248" si="21">K248-L248+O248</f>
        <v>120</v>
      </c>
      <c r="Q248" s="18"/>
      <c r="R248" s="18"/>
      <c r="S248" s="18">
        <f>SUM(N248:N248)</f>
        <v>0</v>
      </c>
      <c r="T248" s="18">
        <f>Q248+S248</f>
        <v>0</v>
      </c>
    </row>
    <row r="249" spans="1:20">
      <c r="A249" s="19">
        <v>25</v>
      </c>
      <c r="B249" s="15" t="s">
        <v>199</v>
      </c>
      <c r="C249" s="16" t="s">
        <v>105</v>
      </c>
      <c r="D249" s="17">
        <v>0</v>
      </c>
      <c r="E249" s="17">
        <f t="shared" si="17"/>
        <v>0</v>
      </c>
      <c r="F249" s="17">
        <v>6030</v>
      </c>
      <c r="G249" s="18">
        <f t="shared" si="18"/>
        <v>241200</v>
      </c>
      <c r="H249" s="18">
        <f t="shared" si="19"/>
        <v>241200</v>
      </c>
      <c r="I249" s="18">
        <v>305480</v>
      </c>
      <c r="J249" s="18">
        <v>0</v>
      </c>
      <c r="K249" s="19">
        <f>SUM(J249:J255)</f>
        <v>2508340</v>
      </c>
      <c r="L249" s="19"/>
      <c r="M249" s="18">
        <v>241200</v>
      </c>
      <c r="N249" s="18">
        <f>SUM(H249-I249)</f>
        <v>-64280</v>
      </c>
      <c r="P249" s="20">
        <f>SUM(K249-L249+O251)</f>
        <v>3026500</v>
      </c>
      <c r="Q249" s="20"/>
      <c r="R249" s="18"/>
      <c r="S249" s="20">
        <f>SUM(N249:N255)</f>
        <v>-1654280</v>
      </c>
      <c r="T249" s="20">
        <f>Q249+S249</f>
        <v>-1654280</v>
      </c>
    </row>
    <row r="250" spans="1:20">
      <c r="A250" s="19"/>
      <c r="B250" s="15"/>
      <c r="C250" s="16" t="s">
        <v>200</v>
      </c>
      <c r="D250" s="17">
        <v>0</v>
      </c>
      <c r="E250" s="17">
        <f t="shared" si="17"/>
        <v>0</v>
      </c>
      <c r="F250" s="17">
        <v>1778</v>
      </c>
      <c r="G250" s="18">
        <f t="shared" si="18"/>
        <v>71120</v>
      </c>
      <c r="H250" s="18">
        <f t="shared" si="19"/>
        <v>71120</v>
      </c>
      <c r="I250" s="18">
        <v>162920</v>
      </c>
      <c r="J250" s="18">
        <v>0</v>
      </c>
      <c r="K250" s="19"/>
      <c r="L250" s="19"/>
      <c r="M250" s="18">
        <v>71120</v>
      </c>
      <c r="N250" s="18">
        <f>SUM(H250-I250)</f>
        <v>-91800</v>
      </c>
      <c r="O250" s="26"/>
      <c r="P250" s="21"/>
      <c r="Q250" s="21"/>
      <c r="R250" s="18"/>
      <c r="S250" s="21"/>
      <c r="T250" s="21"/>
    </row>
    <row r="251" spans="1:20">
      <c r="A251" s="19"/>
      <c r="B251" s="15"/>
      <c r="C251" s="16" t="s">
        <v>106</v>
      </c>
      <c r="D251" s="17">
        <v>0</v>
      </c>
      <c r="E251" s="17">
        <f t="shared" si="17"/>
        <v>0</v>
      </c>
      <c r="F251" s="17">
        <v>23593</v>
      </c>
      <c r="G251" s="18">
        <f t="shared" si="18"/>
        <v>943720</v>
      </c>
      <c r="H251" s="18">
        <f t="shared" si="19"/>
        <v>943720</v>
      </c>
      <c r="I251" s="18">
        <v>0</v>
      </c>
      <c r="J251" s="18">
        <f t="shared" si="20"/>
        <v>943720</v>
      </c>
      <c r="K251" s="19"/>
      <c r="L251" s="19"/>
      <c r="M251" s="18"/>
      <c r="N251" s="18"/>
      <c r="O251" s="18">
        <v>518160</v>
      </c>
      <c r="P251" s="21"/>
      <c r="Q251" s="21"/>
      <c r="R251" s="18"/>
      <c r="S251" s="21"/>
      <c r="T251" s="21"/>
    </row>
    <row r="252" spans="1:20">
      <c r="A252" s="19"/>
      <c r="B252" s="15"/>
      <c r="C252" s="16" t="s">
        <v>55</v>
      </c>
      <c r="D252" s="17">
        <v>0</v>
      </c>
      <c r="E252" s="17">
        <f t="shared" si="17"/>
        <v>0</v>
      </c>
      <c r="F252" s="17">
        <v>33603</v>
      </c>
      <c r="G252" s="18">
        <f t="shared" si="18"/>
        <v>1344120</v>
      </c>
      <c r="H252" s="18">
        <f t="shared" si="19"/>
        <v>1344120</v>
      </c>
      <c r="I252" s="18">
        <v>631460</v>
      </c>
      <c r="J252" s="18">
        <f t="shared" si="20"/>
        <v>712660</v>
      </c>
      <c r="K252" s="19"/>
      <c r="L252" s="19"/>
      <c r="M252" s="18">
        <v>631460</v>
      </c>
      <c r="N252" s="18"/>
      <c r="O252" s="26"/>
      <c r="P252" s="21"/>
      <c r="Q252" s="21"/>
      <c r="R252" s="18"/>
      <c r="S252" s="21"/>
      <c r="T252" s="21"/>
    </row>
    <row r="253" spans="1:20">
      <c r="A253" s="19"/>
      <c r="B253" s="15"/>
      <c r="C253" s="16" t="s">
        <v>64</v>
      </c>
      <c r="D253" s="17">
        <v>0</v>
      </c>
      <c r="E253" s="17">
        <f t="shared" si="17"/>
        <v>0</v>
      </c>
      <c r="F253" s="17">
        <v>21336</v>
      </c>
      <c r="G253" s="18">
        <f t="shared" si="18"/>
        <v>853440</v>
      </c>
      <c r="H253" s="18">
        <f t="shared" si="19"/>
        <v>853440</v>
      </c>
      <c r="I253" s="18">
        <v>1480</v>
      </c>
      <c r="J253" s="18">
        <f t="shared" si="20"/>
        <v>851960</v>
      </c>
      <c r="K253" s="19"/>
      <c r="L253" s="19"/>
      <c r="M253" s="18">
        <v>1480</v>
      </c>
      <c r="N253" s="18"/>
      <c r="O253" s="26"/>
      <c r="P253" s="21"/>
      <c r="Q253" s="21"/>
      <c r="R253" s="18"/>
      <c r="S253" s="21"/>
      <c r="T253" s="21"/>
    </row>
    <row r="254" spans="1:20">
      <c r="A254" s="19"/>
      <c r="B254" s="15"/>
      <c r="C254" s="16" t="s">
        <v>150</v>
      </c>
      <c r="D254" s="17">
        <v>0</v>
      </c>
      <c r="E254" s="17">
        <f t="shared" si="17"/>
        <v>0</v>
      </c>
      <c r="F254" s="17">
        <v>134</v>
      </c>
      <c r="G254" s="18">
        <f t="shared" si="18"/>
        <v>5360</v>
      </c>
      <c r="H254" s="18">
        <f t="shared" si="19"/>
        <v>5360</v>
      </c>
      <c r="I254" s="18">
        <v>110200</v>
      </c>
      <c r="J254" s="18">
        <v>0</v>
      </c>
      <c r="K254" s="19"/>
      <c r="L254" s="19"/>
      <c r="M254" s="18">
        <v>5360</v>
      </c>
      <c r="N254" s="18">
        <f>SUM(H254-I254)</f>
        <v>-104840</v>
      </c>
      <c r="O254" s="26"/>
      <c r="P254" s="21"/>
      <c r="Q254" s="21"/>
      <c r="R254" s="18"/>
      <c r="S254" s="21"/>
      <c r="T254" s="21"/>
    </row>
    <row r="255" spans="1:20">
      <c r="A255" s="19"/>
      <c r="B255" s="15"/>
      <c r="C255" s="16" t="s">
        <v>93</v>
      </c>
      <c r="D255" s="17">
        <v>0</v>
      </c>
      <c r="E255" s="17">
        <f t="shared" si="17"/>
        <v>0</v>
      </c>
      <c r="F255" s="17">
        <v>4362</v>
      </c>
      <c r="G255" s="18">
        <f t="shared" si="18"/>
        <v>174480</v>
      </c>
      <c r="H255" s="18">
        <f t="shared" si="19"/>
        <v>174480</v>
      </c>
      <c r="I255" s="18">
        <v>1567840</v>
      </c>
      <c r="J255" s="18">
        <v>0</v>
      </c>
      <c r="K255" s="19"/>
      <c r="L255" s="19"/>
      <c r="M255" s="18">
        <v>174480</v>
      </c>
      <c r="N255" s="18">
        <f>SUM(H255-I255)</f>
        <v>-1393360</v>
      </c>
      <c r="O255" s="27"/>
      <c r="P255" s="22"/>
      <c r="Q255" s="22"/>
      <c r="R255" s="18"/>
      <c r="S255" s="22"/>
      <c r="T255" s="22"/>
    </row>
    <row r="256" spans="1:20">
      <c r="A256" s="19">
        <v>26</v>
      </c>
      <c r="B256" s="15" t="s">
        <v>201</v>
      </c>
      <c r="C256" s="16" t="s">
        <v>202</v>
      </c>
      <c r="D256" s="17">
        <v>0</v>
      </c>
      <c r="E256" s="17">
        <f t="shared" si="17"/>
        <v>0</v>
      </c>
      <c r="F256" s="17">
        <v>12967</v>
      </c>
      <c r="G256" s="18">
        <f t="shared" si="18"/>
        <v>518680</v>
      </c>
      <c r="H256" s="18">
        <f t="shared" si="19"/>
        <v>518680</v>
      </c>
      <c r="I256" s="18"/>
      <c r="J256" s="18">
        <f t="shared" si="20"/>
        <v>518680</v>
      </c>
      <c r="K256" s="19">
        <f>SUM(J256:J257)</f>
        <v>519320</v>
      </c>
      <c r="L256" s="19"/>
      <c r="M256" s="18"/>
      <c r="N256" s="18"/>
      <c r="O256" s="20"/>
      <c r="P256" s="20">
        <f>SUM(K256-L256+S256)</f>
        <v>519320</v>
      </c>
      <c r="Q256" s="20"/>
      <c r="R256" s="18"/>
      <c r="S256" s="20">
        <f>SUM(N256:N257)</f>
        <v>0</v>
      </c>
      <c r="T256" s="20">
        <f>Q256+S256</f>
        <v>0</v>
      </c>
    </row>
    <row r="257" spans="1:20">
      <c r="A257" s="19"/>
      <c r="B257" s="15"/>
      <c r="C257" s="16" t="s">
        <v>153</v>
      </c>
      <c r="D257" s="17">
        <v>0</v>
      </c>
      <c r="E257" s="17">
        <f t="shared" si="17"/>
        <v>0</v>
      </c>
      <c r="F257" s="17">
        <v>16</v>
      </c>
      <c r="G257" s="18">
        <f t="shared" si="18"/>
        <v>640</v>
      </c>
      <c r="H257" s="18">
        <f t="shared" si="19"/>
        <v>640</v>
      </c>
      <c r="I257" s="18"/>
      <c r="J257" s="18">
        <f t="shared" si="20"/>
        <v>640</v>
      </c>
      <c r="K257" s="19"/>
      <c r="L257" s="19"/>
      <c r="M257" s="18"/>
      <c r="N257" s="18"/>
      <c r="O257" s="22"/>
      <c r="P257" s="22"/>
      <c r="Q257" s="22"/>
      <c r="R257" s="18"/>
      <c r="S257" s="22"/>
      <c r="T257" s="22"/>
    </row>
    <row r="258" spans="1:20">
      <c r="A258" s="19">
        <v>27</v>
      </c>
      <c r="B258" s="15" t="s">
        <v>203</v>
      </c>
      <c r="C258" s="16" t="s">
        <v>119</v>
      </c>
      <c r="D258" s="17">
        <v>0</v>
      </c>
      <c r="E258" s="17">
        <f t="shared" si="17"/>
        <v>0</v>
      </c>
      <c r="F258" s="17">
        <v>17</v>
      </c>
      <c r="G258" s="18">
        <f t="shared" si="18"/>
        <v>680</v>
      </c>
      <c r="H258" s="18">
        <f t="shared" si="19"/>
        <v>680</v>
      </c>
      <c r="I258" s="18"/>
      <c r="J258" s="18">
        <f t="shared" si="20"/>
        <v>680</v>
      </c>
      <c r="K258" s="19">
        <f>SUM(J258:J270)</f>
        <v>36480</v>
      </c>
      <c r="L258" s="19"/>
      <c r="M258" s="18"/>
      <c r="N258" s="18"/>
      <c r="O258" s="20"/>
      <c r="P258" s="20">
        <f>SUM(K258-L258+S258)</f>
        <v>36480</v>
      </c>
      <c r="Q258" s="20"/>
      <c r="R258" s="18"/>
      <c r="S258" s="20">
        <f>SUM(N258:N270)</f>
        <v>0</v>
      </c>
      <c r="T258" s="20">
        <f>Q258+S258</f>
        <v>0</v>
      </c>
    </row>
    <row r="259" spans="1:20">
      <c r="A259" s="19"/>
      <c r="B259" s="15"/>
      <c r="C259" s="16" t="s">
        <v>120</v>
      </c>
      <c r="D259" s="17">
        <v>0</v>
      </c>
      <c r="E259" s="17">
        <f t="shared" si="17"/>
        <v>0</v>
      </c>
      <c r="F259" s="17">
        <v>25</v>
      </c>
      <c r="G259" s="18">
        <f t="shared" si="18"/>
        <v>1000</v>
      </c>
      <c r="H259" s="18">
        <f t="shared" si="19"/>
        <v>1000</v>
      </c>
      <c r="I259" s="18"/>
      <c r="J259" s="18">
        <f t="shared" si="20"/>
        <v>1000</v>
      </c>
      <c r="K259" s="19"/>
      <c r="L259" s="19"/>
      <c r="M259" s="18"/>
      <c r="N259" s="18"/>
      <c r="O259" s="21"/>
      <c r="P259" s="21"/>
      <c r="Q259" s="21"/>
      <c r="R259" s="18"/>
      <c r="S259" s="21"/>
      <c r="T259" s="21"/>
    </row>
    <row r="260" spans="1:20">
      <c r="A260" s="19"/>
      <c r="B260" s="15"/>
      <c r="C260" s="16" t="s">
        <v>204</v>
      </c>
      <c r="D260" s="17">
        <v>0</v>
      </c>
      <c r="E260" s="17">
        <f t="shared" si="17"/>
        <v>0</v>
      </c>
      <c r="F260" s="17">
        <v>47</v>
      </c>
      <c r="G260" s="18">
        <f t="shared" si="18"/>
        <v>1880</v>
      </c>
      <c r="H260" s="18">
        <f t="shared" si="19"/>
        <v>1880</v>
      </c>
      <c r="I260" s="18"/>
      <c r="J260" s="18">
        <f t="shared" si="20"/>
        <v>1880</v>
      </c>
      <c r="K260" s="19"/>
      <c r="L260" s="19"/>
      <c r="M260" s="18"/>
      <c r="N260" s="18"/>
      <c r="O260" s="21"/>
      <c r="P260" s="21"/>
      <c r="Q260" s="21"/>
      <c r="R260" s="18"/>
      <c r="S260" s="21"/>
      <c r="T260" s="21"/>
    </row>
    <row r="261" spans="1:20">
      <c r="A261" s="19"/>
      <c r="B261" s="15"/>
      <c r="C261" s="16" t="s">
        <v>205</v>
      </c>
      <c r="D261" s="17">
        <v>1</v>
      </c>
      <c r="E261" s="17">
        <f t="shared" si="17"/>
        <v>50</v>
      </c>
      <c r="F261" s="17">
        <v>0</v>
      </c>
      <c r="G261" s="18">
        <f t="shared" si="18"/>
        <v>0</v>
      </c>
      <c r="H261" s="18">
        <f t="shared" si="19"/>
        <v>50</v>
      </c>
      <c r="I261" s="18"/>
      <c r="J261" s="18">
        <f t="shared" si="20"/>
        <v>50</v>
      </c>
      <c r="K261" s="19"/>
      <c r="L261" s="19"/>
      <c r="M261" s="18"/>
      <c r="N261" s="18"/>
      <c r="O261" s="21"/>
      <c r="P261" s="21"/>
      <c r="Q261" s="21"/>
      <c r="R261" s="18"/>
      <c r="S261" s="21"/>
      <c r="T261" s="21"/>
    </row>
    <row r="262" spans="1:20">
      <c r="A262" s="19"/>
      <c r="B262" s="15"/>
      <c r="C262" s="16" t="s">
        <v>206</v>
      </c>
      <c r="D262" s="17">
        <v>5</v>
      </c>
      <c r="E262" s="17">
        <f t="shared" si="17"/>
        <v>250</v>
      </c>
      <c r="F262" s="17">
        <v>0</v>
      </c>
      <c r="G262" s="18">
        <f t="shared" si="18"/>
        <v>0</v>
      </c>
      <c r="H262" s="18">
        <f t="shared" si="19"/>
        <v>250</v>
      </c>
      <c r="I262" s="18"/>
      <c r="J262" s="18">
        <f t="shared" si="20"/>
        <v>250</v>
      </c>
      <c r="K262" s="19"/>
      <c r="L262" s="19"/>
      <c r="M262" s="18"/>
      <c r="N262" s="18"/>
      <c r="O262" s="21"/>
      <c r="P262" s="21"/>
      <c r="Q262" s="21"/>
      <c r="R262" s="18"/>
      <c r="S262" s="21"/>
      <c r="T262" s="21"/>
    </row>
    <row r="263" spans="1:20">
      <c r="A263" s="19"/>
      <c r="B263" s="15"/>
      <c r="C263" s="16" t="s">
        <v>133</v>
      </c>
      <c r="D263" s="17">
        <v>0</v>
      </c>
      <c r="E263" s="17">
        <f t="shared" si="17"/>
        <v>0</v>
      </c>
      <c r="F263" s="17">
        <v>64</v>
      </c>
      <c r="G263" s="18">
        <f t="shared" si="18"/>
        <v>2560</v>
      </c>
      <c r="H263" s="18">
        <f t="shared" si="19"/>
        <v>2560</v>
      </c>
      <c r="I263" s="18"/>
      <c r="J263" s="18">
        <f t="shared" si="20"/>
        <v>2560</v>
      </c>
      <c r="K263" s="19"/>
      <c r="L263" s="19"/>
      <c r="M263" s="18"/>
      <c r="N263" s="18"/>
      <c r="O263" s="21"/>
      <c r="P263" s="21"/>
      <c r="Q263" s="21"/>
      <c r="R263" s="18"/>
      <c r="S263" s="21"/>
      <c r="T263" s="21"/>
    </row>
    <row r="264" spans="1:20">
      <c r="A264" s="19"/>
      <c r="B264" s="15"/>
      <c r="C264" s="16" t="s">
        <v>207</v>
      </c>
      <c r="D264" s="17">
        <v>0</v>
      </c>
      <c r="E264" s="17">
        <f t="shared" si="17"/>
        <v>0</v>
      </c>
      <c r="F264" s="17">
        <v>92</v>
      </c>
      <c r="G264" s="18">
        <f t="shared" si="18"/>
        <v>3680</v>
      </c>
      <c r="H264" s="18">
        <f t="shared" si="19"/>
        <v>3680</v>
      </c>
      <c r="I264" s="18"/>
      <c r="J264" s="18">
        <f t="shared" si="20"/>
        <v>3680</v>
      </c>
      <c r="K264" s="19"/>
      <c r="L264" s="19"/>
      <c r="M264" s="18"/>
      <c r="N264" s="18"/>
      <c r="O264" s="21"/>
      <c r="P264" s="21"/>
      <c r="Q264" s="21"/>
      <c r="R264" s="18"/>
      <c r="S264" s="21"/>
      <c r="T264" s="21"/>
    </row>
    <row r="265" spans="1:20">
      <c r="A265" s="19"/>
      <c r="B265" s="15"/>
      <c r="C265" s="16" t="s">
        <v>140</v>
      </c>
      <c r="D265" s="17">
        <v>0</v>
      </c>
      <c r="E265" s="17">
        <f t="shared" ref="E265:E332" si="22">SUM(D265*50)</f>
        <v>0</v>
      </c>
      <c r="F265" s="17">
        <v>228</v>
      </c>
      <c r="G265" s="18">
        <f t="shared" ref="G265:G332" si="23">SUM(F265*40)</f>
        <v>9120</v>
      </c>
      <c r="H265" s="18">
        <f t="shared" ref="H265:H332" si="24">SUM(E265+G265)</f>
        <v>9120</v>
      </c>
      <c r="I265" s="18"/>
      <c r="J265" s="18">
        <f t="shared" ref="J265:J325" si="25">SUM(H265-I265)</f>
        <v>9120</v>
      </c>
      <c r="K265" s="19"/>
      <c r="L265" s="19"/>
      <c r="M265" s="18"/>
      <c r="N265" s="18"/>
      <c r="O265" s="21"/>
      <c r="P265" s="21"/>
      <c r="Q265" s="21"/>
      <c r="R265" s="18"/>
      <c r="S265" s="21"/>
      <c r="T265" s="21"/>
    </row>
    <row r="266" spans="1:20">
      <c r="A266" s="19"/>
      <c r="B266" s="15"/>
      <c r="C266" s="16" t="s">
        <v>208</v>
      </c>
      <c r="D266" s="17">
        <v>0</v>
      </c>
      <c r="E266" s="17">
        <f t="shared" si="22"/>
        <v>0</v>
      </c>
      <c r="F266" s="17">
        <v>314</v>
      </c>
      <c r="G266" s="18">
        <f t="shared" si="23"/>
        <v>12560</v>
      </c>
      <c r="H266" s="18">
        <f t="shared" si="24"/>
        <v>12560</v>
      </c>
      <c r="I266" s="18"/>
      <c r="J266" s="18">
        <f t="shared" si="25"/>
        <v>12560</v>
      </c>
      <c r="K266" s="19"/>
      <c r="L266" s="19"/>
      <c r="M266" s="18"/>
      <c r="N266" s="18"/>
      <c r="O266" s="21"/>
      <c r="P266" s="21"/>
      <c r="Q266" s="21"/>
      <c r="R266" s="18"/>
      <c r="S266" s="21"/>
      <c r="T266" s="21"/>
    </row>
    <row r="267" spans="1:20">
      <c r="A267" s="19"/>
      <c r="B267" s="15"/>
      <c r="C267" s="16" t="s">
        <v>161</v>
      </c>
      <c r="D267" s="17">
        <v>0</v>
      </c>
      <c r="E267" s="17">
        <f t="shared" si="22"/>
        <v>0</v>
      </c>
      <c r="F267" s="17">
        <v>3</v>
      </c>
      <c r="G267" s="18">
        <f t="shared" si="23"/>
        <v>120</v>
      </c>
      <c r="H267" s="18">
        <f t="shared" si="24"/>
        <v>120</v>
      </c>
      <c r="I267" s="18"/>
      <c r="J267" s="18">
        <f t="shared" si="25"/>
        <v>120</v>
      </c>
      <c r="K267" s="19"/>
      <c r="L267" s="19"/>
      <c r="M267" s="18"/>
      <c r="N267" s="18"/>
      <c r="O267" s="21"/>
      <c r="P267" s="21"/>
      <c r="Q267" s="21"/>
      <c r="R267" s="18"/>
      <c r="S267" s="21"/>
      <c r="T267" s="21"/>
    </row>
    <row r="268" spans="1:20">
      <c r="A268" s="19"/>
      <c r="B268" s="15"/>
      <c r="C268" s="16" t="s">
        <v>197</v>
      </c>
      <c r="D268" s="17">
        <v>0</v>
      </c>
      <c r="E268" s="17">
        <f t="shared" si="22"/>
        <v>0</v>
      </c>
      <c r="F268" s="17">
        <v>112</v>
      </c>
      <c r="G268" s="18">
        <f t="shared" si="23"/>
        <v>4480</v>
      </c>
      <c r="H268" s="18">
        <f t="shared" si="24"/>
        <v>4480</v>
      </c>
      <c r="I268" s="18"/>
      <c r="J268" s="18">
        <f t="shared" si="25"/>
        <v>4480</v>
      </c>
      <c r="K268" s="19"/>
      <c r="L268" s="19"/>
      <c r="M268" s="18"/>
      <c r="N268" s="18"/>
      <c r="O268" s="21"/>
      <c r="P268" s="21"/>
      <c r="Q268" s="21"/>
      <c r="R268" s="18"/>
      <c r="S268" s="21"/>
      <c r="T268" s="21"/>
    </row>
    <row r="269" spans="1:20">
      <c r="A269" s="19"/>
      <c r="B269" s="15"/>
      <c r="C269" s="16" t="s">
        <v>64</v>
      </c>
      <c r="D269" s="17">
        <v>1</v>
      </c>
      <c r="E269" s="17">
        <f t="shared" si="22"/>
        <v>50</v>
      </c>
      <c r="F269" s="17">
        <v>0</v>
      </c>
      <c r="G269" s="18">
        <f t="shared" si="23"/>
        <v>0</v>
      </c>
      <c r="H269" s="18">
        <f t="shared" si="24"/>
        <v>50</v>
      </c>
      <c r="I269" s="18"/>
      <c r="J269" s="18">
        <f t="shared" si="25"/>
        <v>50</v>
      </c>
      <c r="K269" s="19"/>
      <c r="L269" s="19"/>
      <c r="M269" s="18"/>
      <c r="N269" s="18"/>
      <c r="O269" s="21"/>
      <c r="P269" s="21"/>
      <c r="Q269" s="21"/>
      <c r="R269" s="18"/>
      <c r="S269" s="21"/>
      <c r="T269" s="21"/>
    </row>
    <row r="270" spans="1:20">
      <c r="A270" s="19"/>
      <c r="B270" s="15"/>
      <c r="C270" s="16" t="s">
        <v>153</v>
      </c>
      <c r="D270" s="17">
        <v>1</v>
      </c>
      <c r="E270" s="17">
        <f t="shared" si="22"/>
        <v>50</v>
      </c>
      <c r="F270" s="17">
        <v>0</v>
      </c>
      <c r="G270" s="18">
        <f t="shared" si="23"/>
        <v>0</v>
      </c>
      <c r="H270" s="18">
        <f t="shared" si="24"/>
        <v>50</v>
      </c>
      <c r="I270" s="18"/>
      <c r="J270" s="18">
        <f t="shared" si="25"/>
        <v>50</v>
      </c>
      <c r="K270" s="19"/>
      <c r="L270" s="19"/>
      <c r="M270" s="18"/>
      <c r="N270" s="18"/>
      <c r="O270" s="22"/>
      <c r="P270" s="22"/>
      <c r="Q270" s="22"/>
      <c r="R270" s="18"/>
      <c r="S270" s="22"/>
      <c r="T270" s="22"/>
    </row>
    <row r="271" spans="1:20">
      <c r="A271" s="19">
        <v>28</v>
      </c>
      <c r="B271" s="15" t="s">
        <v>209</v>
      </c>
      <c r="C271" s="16" t="s">
        <v>210</v>
      </c>
      <c r="D271" s="17">
        <v>2</v>
      </c>
      <c r="E271" s="17">
        <f t="shared" si="22"/>
        <v>100</v>
      </c>
      <c r="F271" s="17">
        <v>74337</v>
      </c>
      <c r="G271" s="18">
        <f t="shared" si="23"/>
        <v>2973480</v>
      </c>
      <c r="H271" s="18">
        <f t="shared" si="24"/>
        <v>2973580</v>
      </c>
      <c r="I271" s="18"/>
      <c r="J271" s="18">
        <f t="shared" si="25"/>
        <v>2973580</v>
      </c>
      <c r="K271" s="19">
        <f>SUM(J271:J272)</f>
        <v>2994340</v>
      </c>
      <c r="L271" s="19"/>
      <c r="M271" s="18"/>
      <c r="N271" s="18"/>
      <c r="O271" s="20"/>
      <c r="P271" s="20">
        <f>SUM(K271-L271+S271)</f>
        <v>2994340</v>
      </c>
      <c r="Q271" s="20"/>
      <c r="R271" s="18"/>
      <c r="S271" s="20">
        <f>SUM(N271:N272)</f>
        <v>0</v>
      </c>
      <c r="T271" s="20">
        <f>Q271+S271</f>
        <v>0</v>
      </c>
    </row>
    <row r="272" spans="1:20">
      <c r="A272" s="19"/>
      <c r="B272" s="15"/>
      <c r="C272" s="16" t="s">
        <v>211</v>
      </c>
      <c r="D272" s="17">
        <v>0</v>
      </c>
      <c r="E272" s="17">
        <f t="shared" si="22"/>
        <v>0</v>
      </c>
      <c r="F272" s="17">
        <v>519</v>
      </c>
      <c r="G272" s="18">
        <f t="shared" si="23"/>
        <v>20760</v>
      </c>
      <c r="H272" s="18">
        <f t="shared" si="24"/>
        <v>20760</v>
      </c>
      <c r="I272" s="18"/>
      <c r="J272" s="18">
        <f t="shared" si="25"/>
        <v>20760</v>
      </c>
      <c r="K272" s="19"/>
      <c r="L272" s="19"/>
      <c r="M272" s="18"/>
      <c r="N272" s="18"/>
      <c r="O272" s="22"/>
      <c r="P272" s="22"/>
      <c r="Q272" s="22"/>
      <c r="R272" s="18"/>
      <c r="S272" s="22"/>
      <c r="T272" s="22"/>
    </row>
    <row r="273" spans="1:20">
      <c r="A273" s="18">
        <v>29</v>
      </c>
      <c r="B273" s="23" t="s">
        <v>212</v>
      </c>
      <c r="C273" s="16" t="s">
        <v>108</v>
      </c>
      <c r="D273" s="17">
        <v>2</v>
      </c>
      <c r="E273" s="17">
        <f t="shared" si="22"/>
        <v>100</v>
      </c>
      <c r="F273" s="17">
        <v>6</v>
      </c>
      <c r="G273" s="18">
        <f t="shared" si="23"/>
        <v>240</v>
      </c>
      <c r="H273" s="18">
        <f t="shared" si="24"/>
        <v>340</v>
      </c>
      <c r="I273" s="18"/>
      <c r="J273" s="18">
        <f t="shared" si="25"/>
        <v>340</v>
      </c>
      <c r="K273" s="18">
        <v>340</v>
      </c>
      <c r="L273" s="18"/>
      <c r="M273" s="18"/>
      <c r="N273" s="18"/>
      <c r="O273" s="18"/>
      <c r="P273" s="18">
        <f t="shared" ref="P273" si="26">K273-L273+O273</f>
        <v>340</v>
      </c>
      <c r="Q273" s="18"/>
      <c r="R273" s="18"/>
      <c r="S273" s="18">
        <f>SUM(N273:N273)</f>
        <v>0</v>
      </c>
      <c r="T273" s="18">
        <f>Q273+S273</f>
        <v>0</v>
      </c>
    </row>
    <row r="274" spans="1:20">
      <c r="A274" s="19">
        <v>30</v>
      </c>
      <c r="B274" s="15" t="s">
        <v>213</v>
      </c>
      <c r="C274" s="16" t="s">
        <v>214</v>
      </c>
      <c r="D274" s="17">
        <v>0</v>
      </c>
      <c r="E274" s="17">
        <f t="shared" si="22"/>
        <v>0</v>
      </c>
      <c r="F274" s="17">
        <v>15</v>
      </c>
      <c r="G274" s="18">
        <f t="shared" si="23"/>
        <v>600</v>
      </c>
      <c r="H274" s="18">
        <f t="shared" si="24"/>
        <v>600</v>
      </c>
      <c r="I274" s="18"/>
      <c r="J274" s="18">
        <f t="shared" si="25"/>
        <v>600</v>
      </c>
      <c r="K274" s="19">
        <f>SUM(J274:J301)</f>
        <v>807500</v>
      </c>
      <c r="L274" s="19"/>
      <c r="M274" s="18"/>
      <c r="N274" s="18"/>
      <c r="O274" s="20"/>
      <c r="P274" s="20">
        <f>SUM(K274-L274+O274)</f>
        <v>807500</v>
      </c>
      <c r="Q274" s="20"/>
      <c r="R274" s="18"/>
      <c r="S274" s="20">
        <f>SUM(N274:N301)</f>
        <v>-10944030</v>
      </c>
      <c r="T274" s="20">
        <f>Q274+S274</f>
        <v>-10944030</v>
      </c>
    </row>
    <row r="275" spans="1:20">
      <c r="A275" s="19"/>
      <c r="B275" s="15"/>
      <c r="C275" s="16" t="s">
        <v>101</v>
      </c>
      <c r="D275" s="17">
        <v>0</v>
      </c>
      <c r="E275" s="17">
        <f t="shared" si="22"/>
        <v>0</v>
      </c>
      <c r="F275" s="17">
        <v>0</v>
      </c>
      <c r="G275" s="18">
        <f t="shared" si="23"/>
        <v>0</v>
      </c>
      <c r="H275" s="18">
        <f t="shared" si="24"/>
        <v>0</v>
      </c>
      <c r="I275" s="18">
        <v>1702850</v>
      </c>
      <c r="J275" s="18">
        <v>0</v>
      </c>
      <c r="K275" s="19"/>
      <c r="L275" s="19"/>
      <c r="M275" s="18">
        <v>0</v>
      </c>
      <c r="N275" s="18">
        <f>SUM(H275-I275)</f>
        <v>-1702850</v>
      </c>
      <c r="O275" s="21"/>
      <c r="P275" s="21"/>
      <c r="Q275" s="21"/>
      <c r="R275" s="18"/>
      <c r="S275" s="21"/>
      <c r="T275" s="21"/>
    </row>
    <row r="276" spans="1:20">
      <c r="A276" s="19"/>
      <c r="B276" s="15"/>
      <c r="C276" s="16" t="s">
        <v>61</v>
      </c>
      <c r="D276" s="17">
        <v>0</v>
      </c>
      <c r="E276" s="17">
        <f t="shared" si="22"/>
        <v>0</v>
      </c>
      <c r="F276" s="17">
        <v>40</v>
      </c>
      <c r="G276" s="18">
        <f t="shared" si="23"/>
        <v>1600</v>
      </c>
      <c r="H276" s="18">
        <f t="shared" si="24"/>
        <v>1600</v>
      </c>
      <c r="I276" s="18"/>
      <c r="J276" s="18">
        <f t="shared" si="25"/>
        <v>1600</v>
      </c>
      <c r="K276" s="19"/>
      <c r="L276" s="19"/>
      <c r="M276" s="18"/>
      <c r="N276" s="18"/>
      <c r="O276" s="21"/>
      <c r="P276" s="21"/>
      <c r="Q276" s="21"/>
      <c r="R276" s="18"/>
      <c r="S276" s="21"/>
      <c r="T276" s="21"/>
    </row>
    <row r="277" spans="1:20">
      <c r="A277" s="19"/>
      <c r="B277" s="15"/>
      <c r="C277" s="16" t="s">
        <v>215</v>
      </c>
      <c r="D277" s="17">
        <v>0</v>
      </c>
      <c r="E277" s="17">
        <f t="shared" si="22"/>
        <v>0</v>
      </c>
      <c r="F277" s="17">
        <v>32</v>
      </c>
      <c r="G277" s="18">
        <f t="shared" si="23"/>
        <v>1280</v>
      </c>
      <c r="H277" s="18">
        <f t="shared" si="24"/>
        <v>1280</v>
      </c>
      <c r="I277" s="18">
        <v>61460</v>
      </c>
      <c r="J277" s="18">
        <v>0</v>
      </c>
      <c r="K277" s="19"/>
      <c r="L277" s="19"/>
      <c r="M277" s="18">
        <v>1280</v>
      </c>
      <c r="N277" s="18">
        <f>SUM(H277-I277)</f>
        <v>-60180</v>
      </c>
      <c r="O277" s="21"/>
      <c r="P277" s="21"/>
      <c r="Q277" s="21"/>
      <c r="R277" s="18"/>
      <c r="S277" s="21"/>
      <c r="T277" s="21"/>
    </row>
    <row r="278" spans="1:20">
      <c r="A278" s="19"/>
      <c r="B278" s="15"/>
      <c r="C278" s="16" t="s">
        <v>216</v>
      </c>
      <c r="D278" s="17">
        <v>0</v>
      </c>
      <c r="E278" s="17">
        <f t="shared" si="22"/>
        <v>0</v>
      </c>
      <c r="F278" s="17">
        <v>2</v>
      </c>
      <c r="G278" s="18">
        <f t="shared" si="23"/>
        <v>80</v>
      </c>
      <c r="H278" s="18">
        <f t="shared" si="24"/>
        <v>80</v>
      </c>
      <c r="I278" s="18">
        <v>1567580</v>
      </c>
      <c r="J278" s="18">
        <v>0</v>
      </c>
      <c r="K278" s="19"/>
      <c r="L278" s="19"/>
      <c r="M278" s="18">
        <v>80</v>
      </c>
      <c r="N278" s="18">
        <f>SUM(H278-I278)</f>
        <v>-1567500</v>
      </c>
      <c r="O278" s="21"/>
      <c r="P278" s="21"/>
      <c r="Q278" s="21"/>
      <c r="R278" s="18"/>
      <c r="S278" s="21"/>
      <c r="T278" s="21"/>
    </row>
    <row r="279" spans="1:20">
      <c r="A279" s="19"/>
      <c r="B279" s="15"/>
      <c r="C279" s="16" t="s">
        <v>42</v>
      </c>
      <c r="D279" s="17">
        <v>0</v>
      </c>
      <c r="E279" s="17">
        <f t="shared" si="22"/>
        <v>0</v>
      </c>
      <c r="F279" s="17">
        <v>8</v>
      </c>
      <c r="G279" s="18">
        <f t="shared" si="23"/>
        <v>320</v>
      </c>
      <c r="H279" s="18">
        <f t="shared" si="24"/>
        <v>320</v>
      </c>
      <c r="I279" s="18"/>
      <c r="J279" s="18">
        <f t="shared" si="25"/>
        <v>320</v>
      </c>
      <c r="K279" s="19"/>
      <c r="L279" s="19"/>
      <c r="M279" s="18"/>
      <c r="N279" s="18"/>
      <c r="O279" s="21"/>
      <c r="P279" s="21"/>
      <c r="Q279" s="21"/>
      <c r="R279" s="18"/>
      <c r="S279" s="21"/>
      <c r="T279" s="21"/>
    </row>
    <row r="280" spans="1:20">
      <c r="A280" s="19"/>
      <c r="B280" s="15"/>
      <c r="C280" s="16" t="s">
        <v>205</v>
      </c>
      <c r="D280" s="17">
        <v>0</v>
      </c>
      <c r="E280" s="17">
        <f t="shared" si="22"/>
        <v>0</v>
      </c>
      <c r="F280" s="17">
        <v>7</v>
      </c>
      <c r="G280" s="18">
        <f t="shared" si="23"/>
        <v>280</v>
      </c>
      <c r="H280" s="18">
        <f t="shared" si="24"/>
        <v>280</v>
      </c>
      <c r="I280" s="18">
        <v>1295960</v>
      </c>
      <c r="J280" s="18">
        <v>0</v>
      </c>
      <c r="K280" s="19"/>
      <c r="L280" s="19"/>
      <c r="M280" s="18">
        <v>280</v>
      </c>
      <c r="N280" s="18">
        <f>SUM(H280-I280)</f>
        <v>-1295680</v>
      </c>
      <c r="O280" s="21"/>
      <c r="P280" s="21"/>
      <c r="Q280" s="21"/>
      <c r="R280" s="18"/>
      <c r="S280" s="21"/>
      <c r="T280" s="21"/>
    </row>
    <row r="281" spans="1:20">
      <c r="A281" s="19"/>
      <c r="B281" s="15"/>
      <c r="C281" s="16" t="s">
        <v>106</v>
      </c>
      <c r="D281" s="17">
        <v>1</v>
      </c>
      <c r="E281" s="17">
        <f t="shared" si="22"/>
        <v>50</v>
      </c>
      <c r="F281" s="17">
        <v>105</v>
      </c>
      <c r="G281" s="18">
        <f t="shared" si="23"/>
        <v>4200</v>
      </c>
      <c r="H281" s="18">
        <f t="shared" si="24"/>
        <v>4250</v>
      </c>
      <c r="I281" s="18">
        <v>181700</v>
      </c>
      <c r="J281" s="18">
        <v>0</v>
      </c>
      <c r="K281" s="19"/>
      <c r="L281" s="19"/>
      <c r="M281" s="18">
        <v>4250</v>
      </c>
      <c r="N281" s="18">
        <f>SUM(H281-I281)</f>
        <v>-177450</v>
      </c>
      <c r="O281" s="21"/>
      <c r="P281" s="21"/>
      <c r="Q281" s="21"/>
      <c r="R281" s="18"/>
      <c r="S281" s="21"/>
      <c r="T281" s="21"/>
    </row>
    <row r="282" spans="1:20">
      <c r="A282" s="19"/>
      <c r="B282" s="15"/>
      <c r="C282" s="16" t="s">
        <v>217</v>
      </c>
      <c r="D282" s="17">
        <v>0</v>
      </c>
      <c r="E282" s="17">
        <f t="shared" si="22"/>
        <v>0</v>
      </c>
      <c r="F282" s="17">
        <v>406</v>
      </c>
      <c r="G282" s="18">
        <f t="shared" si="23"/>
        <v>16240</v>
      </c>
      <c r="H282" s="18">
        <f t="shared" si="24"/>
        <v>16240</v>
      </c>
      <c r="I282" s="18"/>
      <c r="J282" s="18">
        <f t="shared" si="25"/>
        <v>16240</v>
      </c>
      <c r="K282" s="19"/>
      <c r="L282" s="19"/>
      <c r="M282" s="18"/>
      <c r="N282" s="18"/>
      <c r="O282" s="21"/>
      <c r="P282" s="21"/>
      <c r="Q282" s="21"/>
      <c r="R282" s="18"/>
      <c r="S282" s="21"/>
      <c r="T282" s="21"/>
    </row>
    <row r="283" spans="1:20">
      <c r="A283" s="19"/>
      <c r="B283" s="15"/>
      <c r="C283" s="16" t="s">
        <v>218</v>
      </c>
      <c r="D283" s="17">
        <v>0</v>
      </c>
      <c r="E283" s="17">
        <f t="shared" si="22"/>
        <v>0</v>
      </c>
      <c r="F283" s="17">
        <v>471</v>
      </c>
      <c r="G283" s="18">
        <f t="shared" si="23"/>
        <v>18840</v>
      </c>
      <c r="H283" s="18">
        <f t="shared" si="24"/>
        <v>18840</v>
      </c>
      <c r="I283" s="18"/>
      <c r="J283" s="18">
        <f t="shared" si="25"/>
        <v>18840</v>
      </c>
      <c r="K283" s="19"/>
      <c r="L283" s="19"/>
      <c r="M283" s="18"/>
      <c r="N283" s="18"/>
      <c r="O283" s="21"/>
      <c r="P283" s="21"/>
      <c r="Q283" s="21"/>
      <c r="R283" s="18"/>
      <c r="S283" s="21"/>
      <c r="T283" s="21"/>
    </row>
    <row r="284" spans="1:20">
      <c r="A284" s="19"/>
      <c r="B284" s="15"/>
      <c r="C284" s="16" t="s">
        <v>84</v>
      </c>
      <c r="D284" s="17">
        <v>4</v>
      </c>
      <c r="E284" s="17">
        <f t="shared" si="22"/>
        <v>200</v>
      </c>
      <c r="F284" s="17">
        <v>0</v>
      </c>
      <c r="G284" s="18">
        <f t="shared" si="23"/>
        <v>0</v>
      </c>
      <c r="H284" s="18">
        <f t="shared" si="24"/>
        <v>200</v>
      </c>
      <c r="I284" s="18"/>
      <c r="J284" s="18">
        <f t="shared" si="25"/>
        <v>200</v>
      </c>
      <c r="K284" s="19"/>
      <c r="L284" s="19"/>
      <c r="M284" s="18"/>
      <c r="N284" s="18"/>
      <c r="O284" s="21"/>
      <c r="P284" s="21"/>
      <c r="Q284" s="21"/>
      <c r="R284" s="18"/>
      <c r="S284" s="21"/>
      <c r="T284" s="21"/>
    </row>
    <row r="285" spans="1:20">
      <c r="A285" s="19"/>
      <c r="B285" s="15"/>
      <c r="C285" s="16" t="s">
        <v>136</v>
      </c>
      <c r="D285" s="17">
        <v>0</v>
      </c>
      <c r="E285" s="17">
        <f t="shared" si="22"/>
        <v>0</v>
      </c>
      <c r="F285" s="17">
        <v>12</v>
      </c>
      <c r="G285" s="18">
        <f t="shared" si="23"/>
        <v>480</v>
      </c>
      <c r="H285" s="18">
        <f t="shared" si="24"/>
        <v>480</v>
      </c>
      <c r="I285" s="18"/>
      <c r="J285" s="18">
        <f t="shared" si="25"/>
        <v>480</v>
      </c>
      <c r="K285" s="19"/>
      <c r="L285" s="19"/>
      <c r="M285" s="18"/>
      <c r="N285" s="18"/>
      <c r="O285" s="21"/>
      <c r="P285" s="21"/>
      <c r="Q285" s="21"/>
      <c r="R285" s="18"/>
      <c r="S285" s="21"/>
      <c r="T285" s="21"/>
    </row>
    <row r="286" spans="1:20">
      <c r="A286" s="19"/>
      <c r="B286" s="15"/>
      <c r="C286" s="16" t="s">
        <v>137</v>
      </c>
      <c r="D286" s="17">
        <v>0</v>
      </c>
      <c r="E286" s="17">
        <f t="shared" si="22"/>
        <v>0</v>
      </c>
      <c r="F286" s="17">
        <v>103</v>
      </c>
      <c r="G286" s="18">
        <f t="shared" si="23"/>
        <v>4120</v>
      </c>
      <c r="H286" s="18">
        <f t="shared" si="24"/>
        <v>4120</v>
      </c>
      <c r="I286" s="18">
        <v>658340</v>
      </c>
      <c r="J286" s="18">
        <v>0</v>
      </c>
      <c r="K286" s="19"/>
      <c r="L286" s="19"/>
      <c r="M286" s="18">
        <v>4120</v>
      </c>
      <c r="N286" s="18">
        <f>SUM(H286-I286)</f>
        <v>-654220</v>
      </c>
      <c r="O286" s="21"/>
      <c r="P286" s="21"/>
      <c r="Q286" s="21"/>
      <c r="R286" s="18"/>
      <c r="S286" s="21"/>
      <c r="T286" s="21"/>
    </row>
    <row r="287" spans="1:20">
      <c r="A287" s="19"/>
      <c r="B287" s="15"/>
      <c r="C287" s="16" t="s">
        <v>86</v>
      </c>
      <c r="D287" s="17">
        <v>0</v>
      </c>
      <c r="E287" s="17">
        <f t="shared" si="22"/>
        <v>0</v>
      </c>
      <c r="F287" s="17">
        <v>1</v>
      </c>
      <c r="G287" s="18">
        <f t="shared" si="23"/>
        <v>40</v>
      </c>
      <c r="H287" s="18">
        <f t="shared" si="24"/>
        <v>40</v>
      </c>
      <c r="I287" s="18">
        <v>37520</v>
      </c>
      <c r="J287" s="18">
        <v>0</v>
      </c>
      <c r="K287" s="19"/>
      <c r="L287" s="19"/>
      <c r="M287" s="18">
        <v>40</v>
      </c>
      <c r="N287" s="18">
        <f>SUM(H287-I287)</f>
        <v>-37480</v>
      </c>
      <c r="O287" s="21"/>
      <c r="P287" s="21"/>
      <c r="Q287" s="21"/>
      <c r="R287" s="18"/>
      <c r="S287" s="21"/>
      <c r="T287" s="21"/>
    </row>
    <row r="288" spans="1:20">
      <c r="A288" s="19"/>
      <c r="B288" s="15"/>
      <c r="C288" s="16" t="s">
        <v>219</v>
      </c>
      <c r="D288" s="17">
        <v>0</v>
      </c>
      <c r="E288" s="17">
        <f t="shared" si="22"/>
        <v>0</v>
      </c>
      <c r="F288" s="17">
        <v>2</v>
      </c>
      <c r="G288" s="18">
        <f t="shared" si="23"/>
        <v>80</v>
      </c>
      <c r="H288" s="18">
        <f t="shared" si="24"/>
        <v>80</v>
      </c>
      <c r="I288" s="18"/>
      <c r="J288" s="18">
        <f t="shared" si="25"/>
        <v>80</v>
      </c>
      <c r="K288" s="19"/>
      <c r="L288" s="19"/>
      <c r="M288" s="18"/>
      <c r="N288" s="18"/>
      <c r="O288" s="21"/>
      <c r="P288" s="21"/>
      <c r="Q288" s="21"/>
      <c r="R288" s="18"/>
      <c r="S288" s="21"/>
      <c r="T288" s="21"/>
    </row>
    <row r="289" spans="1:20">
      <c r="A289" s="19"/>
      <c r="B289" s="15"/>
      <c r="C289" s="16" t="s">
        <v>220</v>
      </c>
      <c r="D289" s="17">
        <v>0</v>
      </c>
      <c r="E289" s="17">
        <f t="shared" si="22"/>
        <v>0</v>
      </c>
      <c r="F289" s="17">
        <v>625</v>
      </c>
      <c r="G289" s="18">
        <f t="shared" si="23"/>
        <v>25000</v>
      </c>
      <c r="H289" s="18">
        <f t="shared" si="24"/>
        <v>25000</v>
      </c>
      <c r="I289" s="18"/>
      <c r="J289" s="18">
        <f t="shared" si="25"/>
        <v>25000</v>
      </c>
      <c r="K289" s="19"/>
      <c r="L289" s="19"/>
      <c r="M289" s="18"/>
      <c r="N289" s="18"/>
      <c r="O289" s="21"/>
      <c r="P289" s="21"/>
      <c r="Q289" s="21"/>
      <c r="R289" s="18"/>
      <c r="S289" s="21"/>
      <c r="T289" s="21"/>
    </row>
    <row r="290" spans="1:20">
      <c r="A290" s="19"/>
      <c r="B290" s="15"/>
      <c r="C290" s="16" t="s">
        <v>221</v>
      </c>
      <c r="D290" s="17">
        <v>0</v>
      </c>
      <c r="E290" s="17">
        <f t="shared" si="22"/>
        <v>0</v>
      </c>
      <c r="F290" s="17">
        <v>17680</v>
      </c>
      <c r="G290" s="18">
        <f t="shared" si="23"/>
        <v>707200</v>
      </c>
      <c r="H290" s="18">
        <f t="shared" si="24"/>
        <v>707200</v>
      </c>
      <c r="I290" s="18">
        <v>50620</v>
      </c>
      <c r="J290" s="18">
        <f t="shared" si="25"/>
        <v>656580</v>
      </c>
      <c r="K290" s="19"/>
      <c r="L290" s="19"/>
      <c r="M290" s="18">
        <v>50620</v>
      </c>
      <c r="N290" s="18"/>
      <c r="O290" s="21"/>
      <c r="P290" s="21"/>
      <c r="Q290" s="21"/>
      <c r="R290" s="18"/>
      <c r="S290" s="21"/>
      <c r="T290" s="21"/>
    </row>
    <row r="291" spans="1:20">
      <c r="A291" s="19"/>
      <c r="B291" s="15"/>
      <c r="C291" s="16" t="s">
        <v>222</v>
      </c>
      <c r="D291" s="17">
        <v>0</v>
      </c>
      <c r="E291" s="17">
        <f t="shared" si="22"/>
        <v>0</v>
      </c>
      <c r="F291" s="17">
        <v>94</v>
      </c>
      <c r="G291" s="18">
        <f t="shared" si="23"/>
        <v>3760</v>
      </c>
      <c r="H291" s="18">
        <f t="shared" si="24"/>
        <v>3760</v>
      </c>
      <c r="I291" s="18"/>
      <c r="J291" s="18">
        <f t="shared" si="25"/>
        <v>3760</v>
      </c>
      <c r="K291" s="19"/>
      <c r="L291" s="19"/>
      <c r="M291" s="18"/>
      <c r="N291" s="18"/>
      <c r="O291" s="21"/>
      <c r="P291" s="21"/>
      <c r="Q291" s="21"/>
      <c r="R291" s="18"/>
      <c r="S291" s="21"/>
      <c r="T291" s="21"/>
    </row>
    <row r="292" spans="1:20">
      <c r="A292" s="19"/>
      <c r="B292" s="15"/>
      <c r="C292" s="16" t="s">
        <v>223</v>
      </c>
      <c r="D292" s="17">
        <v>0</v>
      </c>
      <c r="E292" s="17">
        <f t="shared" si="22"/>
        <v>0</v>
      </c>
      <c r="F292" s="17">
        <v>1994</v>
      </c>
      <c r="G292" s="18">
        <f t="shared" si="23"/>
        <v>79760</v>
      </c>
      <c r="H292" s="18">
        <f t="shared" si="24"/>
        <v>79760</v>
      </c>
      <c r="I292" s="18"/>
      <c r="J292" s="18">
        <f t="shared" si="25"/>
        <v>79760</v>
      </c>
      <c r="K292" s="19"/>
      <c r="L292" s="19"/>
      <c r="M292" s="18"/>
      <c r="N292" s="18"/>
      <c r="O292" s="21"/>
      <c r="P292" s="21"/>
      <c r="Q292" s="21"/>
      <c r="R292" s="18"/>
      <c r="S292" s="21"/>
      <c r="T292" s="21"/>
    </row>
    <row r="293" spans="1:20">
      <c r="A293" s="19"/>
      <c r="B293" s="15"/>
      <c r="C293" s="16" t="s">
        <v>55</v>
      </c>
      <c r="D293" s="17">
        <v>0</v>
      </c>
      <c r="E293" s="17">
        <f t="shared" si="22"/>
        <v>0</v>
      </c>
      <c r="F293" s="17">
        <v>19</v>
      </c>
      <c r="G293" s="18">
        <f t="shared" si="23"/>
        <v>760</v>
      </c>
      <c r="H293" s="18">
        <f t="shared" si="24"/>
        <v>760</v>
      </c>
      <c r="I293" s="18">
        <v>757420</v>
      </c>
      <c r="J293" s="18">
        <v>0</v>
      </c>
      <c r="K293" s="19"/>
      <c r="L293" s="19"/>
      <c r="M293" s="18">
        <v>760</v>
      </c>
      <c r="N293" s="18">
        <f t="shared" ref="N293:N299" si="27">SUM(H293-I293)</f>
        <v>-756660</v>
      </c>
      <c r="O293" s="21"/>
      <c r="P293" s="21"/>
      <c r="Q293" s="21"/>
      <c r="R293" s="18"/>
      <c r="S293" s="21"/>
      <c r="T293" s="21"/>
    </row>
    <row r="294" spans="1:20">
      <c r="A294" s="19"/>
      <c r="B294" s="15"/>
      <c r="C294" s="16" t="s">
        <v>56</v>
      </c>
      <c r="D294" s="17">
        <v>0</v>
      </c>
      <c r="E294" s="17">
        <f t="shared" si="22"/>
        <v>0</v>
      </c>
      <c r="F294" s="17">
        <v>24</v>
      </c>
      <c r="G294" s="18">
        <f t="shared" si="23"/>
        <v>960</v>
      </c>
      <c r="H294" s="18">
        <f t="shared" si="24"/>
        <v>960</v>
      </c>
      <c r="I294" s="18">
        <v>111520</v>
      </c>
      <c r="J294" s="18">
        <v>0</v>
      </c>
      <c r="K294" s="19"/>
      <c r="L294" s="19"/>
      <c r="M294" s="18">
        <v>960</v>
      </c>
      <c r="N294" s="18">
        <f t="shared" si="27"/>
        <v>-110560</v>
      </c>
      <c r="O294" s="21"/>
      <c r="P294" s="21"/>
      <c r="Q294" s="21"/>
      <c r="R294" s="18"/>
      <c r="S294" s="21"/>
      <c r="T294" s="21"/>
    </row>
    <row r="295" spans="1:20">
      <c r="A295" s="19"/>
      <c r="B295" s="15"/>
      <c r="C295" s="16" t="s">
        <v>224</v>
      </c>
      <c r="D295" s="17">
        <v>2</v>
      </c>
      <c r="E295" s="17">
        <f t="shared" si="22"/>
        <v>100</v>
      </c>
      <c r="F295" s="17">
        <v>1251</v>
      </c>
      <c r="G295" s="18">
        <f t="shared" si="23"/>
        <v>50040</v>
      </c>
      <c r="H295" s="18">
        <f t="shared" si="24"/>
        <v>50140</v>
      </c>
      <c r="I295" s="18">
        <v>1956800</v>
      </c>
      <c r="J295" s="18">
        <v>0</v>
      </c>
      <c r="K295" s="19"/>
      <c r="L295" s="19"/>
      <c r="M295" s="18">
        <v>50140</v>
      </c>
      <c r="N295" s="18">
        <f t="shared" si="27"/>
        <v>-1906660</v>
      </c>
      <c r="O295" s="21"/>
      <c r="P295" s="21"/>
      <c r="Q295" s="21"/>
      <c r="R295" s="18"/>
      <c r="S295" s="21"/>
      <c r="T295" s="21"/>
    </row>
    <row r="296" spans="1:20">
      <c r="A296" s="19"/>
      <c r="B296" s="15"/>
      <c r="C296" s="16" t="s">
        <v>58</v>
      </c>
      <c r="D296" s="17">
        <v>0</v>
      </c>
      <c r="E296" s="17">
        <f t="shared" si="22"/>
        <v>0</v>
      </c>
      <c r="F296" s="17">
        <v>0</v>
      </c>
      <c r="G296" s="18">
        <f t="shared" si="23"/>
        <v>0</v>
      </c>
      <c r="H296" s="18">
        <f t="shared" si="24"/>
        <v>0</v>
      </c>
      <c r="I296" s="18">
        <v>133500</v>
      </c>
      <c r="J296" s="18">
        <v>0</v>
      </c>
      <c r="K296" s="19"/>
      <c r="L296" s="19"/>
      <c r="M296" s="18">
        <v>0</v>
      </c>
      <c r="N296" s="18">
        <f t="shared" si="27"/>
        <v>-133500</v>
      </c>
      <c r="O296" s="21"/>
      <c r="P296" s="21"/>
      <c r="Q296" s="21"/>
      <c r="R296" s="18"/>
      <c r="S296" s="21"/>
      <c r="T296" s="21"/>
    </row>
    <row r="297" spans="1:20">
      <c r="A297" s="19"/>
      <c r="B297" s="15"/>
      <c r="C297" s="16" t="s">
        <v>148</v>
      </c>
      <c r="D297" s="17">
        <v>0</v>
      </c>
      <c r="E297" s="17">
        <f t="shared" si="22"/>
        <v>0</v>
      </c>
      <c r="F297" s="17">
        <v>8</v>
      </c>
      <c r="G297" s="18">
        <f t="shared" si="23"/>
        <v>320</v>
      </c>
      <c r="H297" s="18">
        <f t="shared" si="24"/>
        <v>320</v>
      </c>
      <c r="I297" s="18">
        <v>1639220</v>
      </c>
      <c r="J297" s="18">
        <v>0</v>
      </c>
      <c r="K297" s="19"/>
      <c r="L297" s="19"/>
      <c r="M297" s="18">
        <v>320</v>
      </c>
      <c r="N297" s="18">
        <f t="shared" si="27"/>
        <v>-1638900</v>
      </c>
      <c r="O297" s="21"/>
      <c r="P297" s="21"/>
      <c r="Q297" s="21"/>
      <c r="R297" s="18"/>
      <c r="S297" s="21"/>
      <c r="T297" s="21"/>
    </row>
    <row r="298" spans="1:20">
      <c r="A298" s="19"/>
      <c r="B298" s="15"/>
      <c r="C298" s="16" t="s">
        <v>64</v>
      </c>
      <c r="D298" s="17">
        <v>3</v>
      </c>
      <c r="E298" s="17">
        <f t="shared" si="22"/>
        <v>150</v>
      </c>
      <c r="F298" s="17">
        <v>3</v>
      </c>
      <c r="G298" s="18">
        <f t="shared" si="23"/>
        <v>120</v>
      </c>
      <c r="H298" s="18">
        <f t="shared" si="24"/>
        <v>270</v>
      </c>
      <c r="I298" s="18">
        <v>41500</v>
      </c>
      <c r="J298" s="18">
        <v>0</v>
      </c>
      <c r="K298" s="19"/>
      <c r="L298" s="19"/>
      <c r="M298" s="18">
        <v>270</v>
      </c>
      <c r="N298" s="18">
        <f t="shared" si="27"/>
        <v>-41230</v>
      </c>
      <c r="O298" s="21"/>
      <c r="P298" s="21"/>
      <c r="Q298" s="21"/>
      <c r="R298" s="18"/>
      <c r="S298" s="21"/>
      <c r="T298" s="21"/>
    </row>
    <row r="299" spans="1:20">
      <c r="A299" s="19"/>
      <c r="B299" s="15"/>
      <c r="C299" s="16" t="s">
        <v>150</v>
      </c>
      <c r="D299" s="17">
        <v>0</v>
      </c>
      <c r="E299" s="17">
        <f t="shared" si="22"/>
        <v>0</v>
      </c>
      <c r="F299" s="17">
        <v>28</v>
      </c>
      <c r="G299" s="18">
        <f t="shared" si="23"/>
        <v>1120</v>
      </c>
      <c r="H299" s="18">
        <f t="shared" si="24"/>
        <v>1120</v>
      </c>
      <c r="I299" s="18">
        <v>478180</v>
      </c>
      <c r="J299" s="18">
        <v>0</v>
      </c>
      <c r="K299" s="19"/>
      <c r="L299" s="19"/>
      <c r="M299" s="18">
        <v>1120</v>
      </c>
      <c r="N299" s="18">
        <f t="shared" si="27"/>
        <v>-477060</v>
      </c>
      <c r="O299" s="21"/>
      <c r="P299" s="21"/>
      <c r="Q299" s="21"/>
      <c r="R299" s="18"/>
      <c r="S299" s="21"/>
      <c r="T299" s="21"/>
    </row>
    <row r="300" spans="1:20">
      <c r="A300" s="19"/>
      <c r="B300" s="15"/>
      <c r="C300" s="16" t="s">
        <v>225</v>
      </c>
      <c r="D300" s="17">
        <v>0</v>
      </c>
      <c r="E300" s="17">
        <f t="shared" si="22"/>
        <v>0</v>
      </c>
      <c r="F300" s="17">
        <v>101</v>
      </c>
      <c r="G300" s="18">
        <f t="shared" si="23"/>
        <v>4040</v>
      </c>
      <c r="H300" s="18">
        <f t="shared" si="24"/>
        <v>4040</v>
      </c>
      <c r="I300" s="18"/>
      <c r="J300" s="18">
        <f t="shared" si="25"/>
        <v>4040</v>
      </c>
      <c r="K300" s="19"/>
      <c r="L300" s="19"/>
      <c r="M300" s="18"/>
      <c r="N300" s="18"/>
      <c r="O300" s="21"/>
      <c r="P300" s="21"/>
      <c r="Q300" s="21"/>
      <c r="R300" s="18"/>
      <c r="S300" s="21"/>
      <c r="T300" s="21"/>
    </row>
    <row r="301" spans="1:20">
      <c r="A301" s="19"/>
      <c r="B301" s="15"/>
      <c r="C301" s="16" t="s">
        <v>153</v>
      </c>
      <c r="D301" s="17">
        <v>3</v>
      </c>
      <c r="E301" s="17">
        <f t="shared" si="22"/>
        <v>150</v>
      </c>
      <c r="F301" s="17">
        <v>22</v>
      </c>
      <c r="G301" s="18">
        <f t="shared" si="23"/>
        <v>880</v>
      </c>
      <c r="H301" s="18">
        <f t="shared" si="24"/>
        <v>1030</v>
      </c>
      <c r="I301" s="18">
        <v>385130</v>
      </c>
      <c r="J301" s="18">
        <v>0</v>
      </c>
      <c r="K301" s="19"/>
      <c r="L301" s="19"/>
      <c r="M301" s="18">
        <v>1030</v>
      </c>
      <c r="N301" s="18">
        <f>SUM(H301-I301)</f>
        <v>-384100</v>
      </c>
      <c r="O301" s="22"/>
      <c r="P301" s="22"/>
      <c r="Q301" s="22"/>
      <c r="R301" s="18"/>
      <c r="S301" s="22"/>
      <c r="T301" s="22"/>
    </row>
    <row r="302" spans="1:20" ht="30">
      <c r="A302" s="18">
        <v>31</v>
      </c>
      <c r="B302" s="23" t="s">
        <v>226</v>
      </c>
      <c r="C302" s="16" t="s">
        <v>227</v>
      </c>
      <c r="D302" s="17">
        <v>0</v>
      </c>
      <c r="E302" s="17">
        <f t="shared" si="22"/>
        <v>0</v>
      </c>
      <c r="F302" s="17">
        <v>745</v>
      </c>
      <c r="G302" s="18">
        <f t="shared" si="23"/>
        <v>29800</v>
      </c>
      <c r="H302" s="18">
        <f t="shared" si="24"/>
        <v>29800</v>
      </c>
      <c r="I302" s="18">
        <v>162000</v>
      </c>
      <c r="J302" s="18">
        <v>0</v>
      </c>
      <c r="K302" s="18">
        <v>0</v>
      </c>
      <c r="L302" s="18">
        <v>22565</v>
      </c>
      <c r="M302" s="18">
        <v>29800</v>
      </c>
      <c r="N302" s="18">
        <f>SUM(H302-I302)</f>
        <v>-132200</v>
      </c>
      <c r="O302" s="18"/>
      <c r="P302" s="3">
        <v>0</v>
      </c>
      <c r="Q302" s="18">
        <f>SUM(K302-L302+O302)</f>
        <v>-22565</v>
      </c>
      <c r="R302" s="18">
        <v>0</v>
      </c>
      <c r="S302" s="18">
        <f>SUM(N302:N302)</f>
        <v>-132200</v>
      </c>
      <c r="T302" s="18">
        <f>Q302+S302</f>
        <v>-154765</v>
      </c>
    </row>
    <row r="303" spans="1:20">
      <c r="A303" s="19">
        <v>32</v>
      </c>
      <c r="B303" s="15" t="s">
        <v>228</v>
      </c>
      <c r="C303" s="16" t="s">
        <v>116</v>
      </c>
      <c r="D303" s="17">
        <v>0</v>
      </c>
      <c r="E303" s="17">
        <f t="shared" si="22"/>
        <v>0</v>
      </c>
      <c r="F303" s="17">
        <v>10804</v>
      </c>
      <c r="G303" s="18">
        <f t="shared" si="23"/>
        <v>432160</v>
      </c>
      <c r="H303" s="18">
        <f t="shared" si="24"/>
        <v>432160</v>
      </c>
      <c r="I303" s="18"/>
      <c r="J303" s="18">
        <f t="shared" si="25"/>
        <v>432160</v>
      </c>
      <c r="K303" s="19">
        <f>SUM(J303:J307)</f>
        <v>1570120</v>
      </c>
      <c r="L303" s="19"/>
      <c r="M303" s="18"/>
      <c r="N303" s="18"/>
      <c r="O303" s="20"/>
      <c r="P303" s="20">
        <f>SUM(K303-L303+O303)</f>
        <v>1570120</v>
      </c>
      <c r="Q303" s="20"/>
      <c r="R303" s="18"/>
      <c r="S303" s="20">
        <f>SUM(N303:N307)</f>
        <v>-1403770</v>
      </c>
      <c r="T303" s="20">
        <f>Q303+S303</f>
        <v>-1403770</v>
      </c>
    </row>
    <row r="304" spans="1:20">
      <c r="A304" s="19"/>
      <c r="B304" s="15"/>
      <c r="C304" s="16" t="s">
        <v>51</v>
      </c>
      <c r="D304" s="17">
        <v>0</v>
      </c>
      <c r="E304" s="17">
        <f t="shared" si="22"/>
        <v>0</v>
      </c>
      <c r="F304" s="17">
        <v>14919</v>
      </c>
      <c r="G304" s="18">
        <f t="shared" si="23"/>
        <v>596760</v>
      </c>
      <c r="H304" s="18">
        <f t="shared" si="24"/>
        <v>596760</v>
      </c>
      <c r="I304" s="18"/>
      <c r="J304" s="18">
        <f t="shared" si="25"/>
        <v>596760</v>
      </c>
      <c r="K304" s="19"/>
      <c r="L304" s="19"/>
      <c r="M304" s="18"/>
      <c r="N304" s="18"/>
      <c r="O304" s="21"/>
      <c r="P304" s="21"/>
      <c r="Q304" s="21"/>
      <c r="R304" s="18"/>
      <c r="S304" s="21"/>
      <c r="T304" s="21"/>
    </row>
    <row r="305" spans="1:20">
      <c r="A305" s="19"/>
      <c r="B305" s="15"/>
      <c r="C305" s="16" t="s">
        <v>229</v>
      </c>
      <c r="D305" s="17">
        <v>0</v>
      </c>
      <c r="E305" s="17">
        <f t="shared" si="22"/>
        <v>0</v>
      </c>
      <c r="F305" s="17">
        <v>0</v>
      </c>
      <c r="G305" s="18">
        <f t="shared" si="23"/>
        <v>0</v>
      </c>
      <c r="H305" s="18">
        <f t="shared" si="24"/>
        <v>0</v>
      </c>
      <c r="I305" s="18">
        <v>1403770</v>
      </c>
      <c r="J305" s="18">
        <v>0</v>
      </c>
      <c r="K305" s="19"/>
      <c r="L305" s="19"/>
      <c r="M305" s="18">
        <v>0</v>
      </c>
      <c r="N305" s="18">
        <f>SUM(H305-I305)</f>
        <v>-1403770</v>
      </c>
      <c r="O305" s="21"/>
      <c r="P305" s="21"/>
      <c r="Q305" s="21"/>
      <c r="R305" s="18"/>
      <c r="S305" s="21"/>
      <c r="T305" s="21"/>
    </row>
    <row r="306" spans="1:20">
      <c r="A306" s="19"/>
      <c r="B306" s="15"/>
      <c r="C306" s="16" t="s">
        <v>197</v>
      </c>
      <c r="D306" s="17">
        <v>0</v>
      </c>
      <c r="E306" s="17">
        <f t="shared" si="22"/>
        <v>0</v>
      </c>
      <c r="F306" s="17">
        <v>13502</v>
      </c>
      <c r="G306" s="18">
        <f t="shared" si="23"/>
        <v>540080</v>
      </c>
      <c r="H306" s="18">
        <f t="shared" si="24"/>
        <v>540080</v>
      </c>
      <c r="I306" s="18"/>
      <c r="J306" s="18">
        <f t="shared" si="25"/>
        <v>540080</v>
      </c>
      <c r="K306" s="19"/>
      <c r="L306" s="19"/>
      <c r="M306" s="18"/>
      <c r="N306" s="18"/>
      <c r="O306" s="21"/>
      <c r="P306" s="21"/>
      <c r="Q306" s="21"/>
      <c r="R306" s="18"/>
      <c r="S306" s="21"/>
      <c r="T306" s="21"/>
    </row>
    <row r="307" spans="1:20">
      <c r="A307" s="19"/>
      <c r="B307" s="15"/>
      <c r="C307" s="16" t="s">
        <v>230</v>
      </c>
      <c r="D307" s="17">
        <v>0</v>
      </c>
      <c r="E307" s="17">
        <f t="shared" si="22"/>
        <v>0</v>
      </c>
      <c r="F307" s="17">
        <v>28</v>
      </c>
      <c r="G307" s="18">
        <f t="shared" si="23"/>
        <v>1120</v>
      </c>
      <c r="H307" s="18">
        <f t="shared" si="24"/>
        <v>1120</v>
      </c>
      <c r="I307" s="18"/>
      <c r="J307" s="18">
        <f t="shared" si="25"/>
        <v>1120</v>
      </c>
      <c r="K307" s="19"/>
      <c r="L307" s="19"/>
      <c r="M307" s="18"/>
      <c r="N307" s="18"/>
      <c r="O307" s="22"/>
      <c r="P307" s="22"/>
      <c r="Q307" s="22"/>
      <c r="R307" s="18"/>
      <c r="S307" s="22"/>
      <c r="T307" s="22"/>
    </row>
    <row r="308" spans="1:20">
      <c r="A308" s="18">
        <v>33</v>
      </c>
      <c r="B308" s="23" t="s">
        <v>231</v>
      </c>
      <c r="C308" s="16" t="s">
        <v>34</v>
      </c>
      <c r="D308" s="17">
        <v>0</v>
      </c>
      <c r="E308" s="17">
        <f t="shared" si="22"/>
        <v>0</v>
      </c>
      <c r="F308" s="17">
        <v>9</v>
      </c>
      <c r="G308" s="18">
        <f t="shared" si="23"/>
        <v>360</v>
      </c>
      <c r="H308" s="18">
        <f t="shared" si="24"/>
        <v>360</v>
      </c>
      <c r="I308" s="18"/>
      <c r="J308" s="18">
        <f t="shared" si="25"/>
        <v>360</v>
      </c>
      <c r="K308" s="18">
        <v>360</v>
      </c>
      <c r="L308" s="18"/>
      <c r="M308" s="18"/>
      <c r="N308" s="18"/>
      <c r="O308" s="18"/>
      <c r="P308" s="18">
        <f t="shared" ref="P308" si="28">K308-L308+O308</f>
        <v>360</v>
      </c>
      <c r="Q308" s="18"/>
      <c r="R308" s="18"/>
      <c r="S308" s="18">
        <f>SUM(N308:N308)</f>
        <v>0</v>
      </c>
      <c r="T308" s="18">
        <f>Q308+S308</f>
        <v>0</v>
      </c>
    </row>
    <row r="309" spans="1:20">
      <c r="A309" s="19">
        <v>34</v>
      </c>
      <c r="B309" s="15" t="s">
        <v>232</v>
      </c>
      <c r="C309" s="16" t="s">
        <v>168</v>
      </c>
      <c r="D309" s="17">
        <v>0</v>
      </c>
      <c r="E309" s="17">
        <f t="shared" si="22"/>
        <v>0</v>
      </c>
      <c r="F309" s="17">
        <v>63</v>
      </c>
      <c r="G309" s="18">
        <f t="shared" si="23"/>
        <v>2520</v>
      </c>
      <c r="H309" s="18">
        <f t="shared" si="24"/>
        <v>2520</v>
      </c>
      <c r="I309" s="18"/>
      <c r="J309" s="18">
        <f t="shared" si="25"/>
        <v>2520</v>
      </c>
      <c r="K309" s="19">
        <f>SUM(J309:J317)</f>
        <v>83770</v>
      </c>
      <c r="L309" s="19"/>
      <c r="M309" s="18"/>
      <c r="N309" s="18"/>
      <c r="O309" s="20"/>
      <c r="P309" s="20">
        <f>SUM(K309-L309+O309)</f>
        <v>83770</v>
      </c>
      <c r="Q309" s="20"/>
      <c r="R309" s="18"/>
      <c r="S309" s="20">
        <f>SUM(N309:N317)</f>
        <v>-246960</v>
      </c>
      <c r="T309" s="20">
        <f>Q309+S309</f>
        <v>-246960</v>
      </c>
    </row>
    <row r="310" spans="1:20">
      <c r="A310" s="19"/>
      <c r="B310" s="15"/>
      <c r="C310" s="16" t="s">
        <v>42</v>
      </c>
      <c r="D310" s="17">
        <v>0</v>
      </c>
      <c r="E310" s="17">
        <f t="shared" si="22"/>
        <v>0</v>
      </c>
      <c r="F310" s="17">
        <v>19</v>
      </c>
      <c r="G310" s="18">
        <f t="shared" si="23"/>
        <v>760</v>
      </c>
      <c r="H310" s="18">
        <f t="shared" si="24"/>
        <v>760</v>
      </c>
      <c r="I310" s="18"/>
      <c r="J310" s="18">
        <f t="shared" si="25"/>
        <v>760</v>
      </c>
      <c r="K310" s="19"/>
      <c r="L310" s="19"/>
      <c r="M310" s="18"/>
      <c r="N310" s="18"/>
      <c r="O310" s="21"/>
      <c r="P310" s="21"/>
      <c r="Q310" s="21"/>
      <c r="R310" s="18"/>
      <c r="S310" s="21"/>
      <c r="T310" s="21"/>
    </row>
    <row r="311" spans="1:20">
      <c r="A311" s="19"/>
      <c r="B311" s="15"/>
      <c r="C311" s="16" t="s">
        <v>205</v>
      </c>
      <c r="D311" s="17">
        <v>0</v>
      </c>
      <c r="E311" s="17">
        <f t="shared" si="22"/>
        <v>0</v>
      </c>
      <c r="F311" s="17">
        <v>1</v>
      </c>
      <c r="G311" s="18">
        <f t="shared" si="23"/>
        <v>40</v>
      </c>
      <c r="H311" s="18">
        <f t="shared" si="24"/>
        <v>40</v>
      </c>
      <c r="I311" s="18"/>
      <c r="J311" s="18">
        <f t="shared" si="25"/>
        <v>40</v>
      </c>
      <c r="K311" s="19"/>
      <c r="L311" s="19"/>
      <c r="M311" s="18"/>
      <c r="N311" s="18"/>
      <c r="O311" s="21"/>
      <c r="P311" s="21"/>
      <c r="Q311" s="21"/>
      <c r="R311" s="18"/>
      <c r="S311" s="21"/>
      <c r="T311" s="21"/>
    </row>
    <row r="312" spans="1:20">
      <c r="A312" s="19"/>
      <c r="B312" s="15"/>
      <c r="C312" s="16" t="s">
        <v>131</v>
      </c>
      <c r="D312" s="17">
        <v>0</v>
      </c>
      <c r="E312" s="17">
        <f t="shared" si="22"/>
        <v>0</v>
      </c>
      <c r="F312" s="17">
        <v>15</v>
      </c>
      <c r="G312" s="18">
        <f t="shared" si="23"/>
        <v>600</v>
      </c>
      <c r="H312" s="18">
        <f t="shared" si="24"/>
        <v>600</v>
      </c>
      <c r="I312" s="18"/>
      <c r="J312" s="18">
        <f t="shared" si="25"/>
        <v>600</v>
      </c>
      <c r="K312" s="19"/>
      <c r="L312" s="19"/>
      <c r="M312" s="18"/>
      <c r="N312" s="18"/>
      <c r="O312" s="21"/>
      <c r="P312" s="21"/>
      <c r="Q312" s="21"/>
      <c r="R312" s="18"/>
      <c r="S312" s="21"/>
      <c r="T312" s="21"/>
    </row>
    <row r="313" spans="1:20">
      <c r="A313" s="19"/>
      <c r="B313" s="15"/>
      <c r="C313" s="16" t="s">
        <v>133</v>
      </c>
      <c r="D313" s="17">
        <v>0</v>
      </c>
      <c r="E313" s="17">
        <f t="shared" si="22"/>
        <v>0</v>
      </c>
      <c r="F313" s="17">
        <v>28</v>
      </c>
      <c r="G313" s="18">
        <f t="shared" si="23"/>
        <v>1120</v>
      </c>
      <c r="H313" s="18">
        <f t="shared" si="24"/>
        <v>1120</v>
      </c>
      <c r="I313" s="18">
        <v>248080</v>
      </c>
      <c r="J313" s="18">
        <v>0</v>
      </c>
      <c r="K313" s="19"/>
      <c r="L313" s="19"/>
      <c r="M313" s="18">
        <v>1120</v>
      </c>
      <c r="N313" s="18">
        <f>SUM(H313-I313)</f>
        <v>-246960</v>
      </c>
      <c r="O313" s="21"/>
      <c r="P313" s="21"/>
      <c r="Q313" s="21"/>
      <c r="R313" s="18"/>
      <c r="S313" s="21"/>
      <c r="T313" s="21"/>
    </row>
    <row r="314" spans="1:20">
      <c r="A314" s="19"/>
      <c r="B314" s="15"/>
      <c r="C314" s="16" t="s">
        <v>69</v>
      </c>
      <c r="D314" s="17">
        <v>0</v>
      </c>
      <c r="E314" s="17">
        <f t="shared" si="22"/>
        <v>0</v>
      </c>
      <c r="F314" s="17">
        <v>3</v>
      </c>
      <c r="G314" s="18">
        <f t="shared" si="23"/>
        <v>120</v>
      </c>
      <c r="H314" s="18">
        <f t="shared" si="24"/>
        <v>120</v>
      </c>
      <c r="I314" s="18"/>
      <c r="J314" s="18">
        <f t="shared" si="25"/>
        <v>120</v>
      </c>
      <c r="K314" s="19"/>
      <c r="L314" s="19"/>
      <c r="M314" s="18"/>
      <c r="N314" s="18"/>
      <c r="O314" s="21"/>
      <c r="P314" s="21"/>
      <c r="Q314" s="21"/>
      <c r="R314" s="18"/>
      <c r="S314" s="21"/>
      <c r="T314" s="21"/>
    </row>
    <row r="315" spans="1:20">
      <c r="A315" s="19"/>
      <c r="B315" s="15"/>
      <c r="C315" s="16" t="s">
        <v>149</v>
      </c>
      <c r="D315" s="17">
        <v>1</v>
      </c>
      <c r="E315" s="17">
        <f t="shared" si="22"/>
        <v>50</v>
      </c>
      <c r="F315" s="17">
        <v>3</v>
      </c>
      <c r="G315" s="18">
        <f t="shared" si="23"/>
        <v>120</v>
      </c>
      <c r="H315" s="18">
        <f t="shared" si="24"/>
        <v>170</v>
      </c>
      <c r="I315" s="18"/>
      <c r="J315" s="18">
        <f t="shared" si="25"/>
        <v>170</v>
      </c>
      <c r="K315" s="19"/>
      <c r="L315" s="19"/>
      <c r="M315" s="18"/>
      <c r="N315" s="18"/>
      <c r="O315" s="21"/>
      <c r="P315" s="21"/>
      <c r="Q315" s="21"/>
      <c r="R315" s="18"/>
      <c r="S315" s="21"/>
      <c r="T315" s="21"/>
    </row>
    <row r="316" spans="1:20">
      <c r="A316" s="19"/>
      <c r="B316" s="15"/>
      <c r="C316" s="16" t="s">
        <v>93</v>
      </c>
      <c r="D316" s="17">
        <v>0</v>
      </c>
      <c r="E316" s="17">
        <f t="shared" si="22"/>
        <v>0</v>
      </c>
      <c r="F316" s="17">
        <v>1975</v>
      </c>
      <c r="G316" s="18">
        <f t="shared" si="23"/>
        <v>79000</v>
      </c>
      <c r="H316" s="18">
        <f t="shared" si="24"/>
        <v>79000</v>
      </c>
      <c r="I316" s="18"/>
      <c r="J316" s="18">
        <f t="shared" si="25"/>
        <v>79000</v>
      </c>
      <c r="K316" s="19"/>
      <c r="L316" s="19"/>
      <c r="M316" s="18"/>
      <c r="N316" s="18"/>
      <c r="O316" s="21"/>
      <c r="P316" s="21"/>
      <c r="Q316" s="21"/>
      <c r="R316" s="18"/>
      <c r="S316" s="21"/>
      <c r="T316" s="21"/>
    </row>
    <row r="317" spans="1:20">
      <c r="A317" s="19"/>
      <c r="B317" s="15"/>
      <c r="C317" s="16" t="s">
        <v>152</v>
      </c>
      <c r="D317" s="17">
        <v>0</v>
      </c>
      <c r="E317" s="17">
        <f t="shared" si="22"/>
        <v>0</v>
      </c>
      <c r="F317" s="17">
        <v>14</v>
      </c>
      <c r="G317" s="18">
        <f t="shared" si="23"/>
        <v>560</v>
      </c>
      <c r="H317" s="18">
        <f t="shared" si="24"/>
        <v>560</v>
      </c>
      <c r="I317" s="18"/>
      <c r="J317" s="18">
        <f t="shared" si="25"/>
        <v>560</v>
      </c>
      <c r="K317" s="19"/>
      <c r="L317" s="19"/>
      <c r="M317" s="18"/>
      <c r="N317" s="18"/>
      <c r="O317" s="22"/>
      <c r="P317" s="22"/>
      <c r="Q317" s="22"/>
      <c r="R317" s="18"/>
      <c r="S317" s="22"/>
      <c r="T317" s="22"/>
    </row>
    <row r="318" spans="1:20">
      <c r="A318" s="19">
        <v>35</v>
      </c>
      <c r="B318" s="15" t="s">
        <v>233</v>
      </c>
      <c r="C318" s="16" t="s">
        <v>165</v>
      </c>
      <c r="D318" s="17">
        <v>0</v>
      </c>
      <c r="E318" s="17">
        <f t="shared" si="22"/>
        <v>0</v>
      </c>
      <c r="F318" s="17">
        <v>41</v>
      </c>
      <c r="G318" s="18">
        <f t="shared" si="23"/>
        <v>1640</v>
      </c>
      <c r="H318" s="18">
        <f t="shared" si="24"/>
        <v>1640</v>
      </c>
      <c r="I318" s="18"/>
      <c r="J318" s="18">
        <f t="shared" si="25"/>
        <v>1640</v>
      </c>
      <c r="K318" s="19">
        <f>SUM(J318:J328)</f>
        <v>10296280</v>
      </c>
      <c r="L318" s="19"/>
      <c r="M318" s="18"/>
      <c r="N318" s="18"/>
      <c r="O318" s="20"/>
      <c r="P318" s="20">
        <f>SUM(K318-L318+O318)</f>
        <v>10296280</v>
      </c>
      <c r="Q318" s="20"/>
      <c r="R318" s="18"/>
      <c r="S318" s="20">
        <f>SUM(N318:N328)</f>
        <v>-4372360</v>
      </c>
      <c r="T318" s="20">
        <f>Q318+S318</f>
        <v>-4372360</v>
      </c>
    </row>
    <row r="319" spans="1:20">
      <c r="A319" s="19"/>
      <c r="B319" s="15"/>
      <c r="C319" s="16" t="s">
        <v>119</v>
      </c>
      <c r="D319" s="17">
        <v>0</v>
      </c>
      <c r="E319" s="17">
        <f t="shared" si="22"/>
        <v>0</v>
      </c>
      <c r="F319" s="17">
        <v>14</v>
      </c>
      <c r="G319" s="18">
        <f t="shared" si="23"/>
        <v>560</v>
      </c>
      <c r="H319" s="18">
        <f t="shared" si="24"/>
        <v>560</v>
      </c>
      <c r="I319" s="18">
        <v>326040</v>
      </c>
      <c r="J319" s="18">
        <v>0</v>
      </c>
      <c r="K319" s="19"/>
      <c r="L319" s="19"/>
      <c r="M319" s="18">
        <v>560</v>
      </c>
      <c r="N319" s="18">
        <f>SUM(H319-I319)</f>
        <v>-325480</v>
      </c>
      <c r="O319" s="21"/>
      <c r="P319" s="21"/>
      <c r="Q319" s="21"/>
      <c r="R319" s="18"/>
      <c r="S319" s="21"/>
      <c r="T319" s="21"/>
    </row>
    <row r="320" spans="1:20">
      <c r="A320" s="19"/>
      <c r="B320" s="15"/>
      <c r="C320" s="16" t="s">
        <v>120</v>
      </c>
      <c r="D320" s="17">
        <v>0</v>
      </c>
      <c r="E320" s="17">
        <f t="shared" si="22"/>
        <v>0</v>
      </c>
      <c r="F320" s="17">
        <v>8</v>
      </c>
      <c r="G320" s="18">
        <f t="shared" si="23"/>
        <v>320</v>
      </c>
      <c r="H320" s="18">
        <f t="shared" si="24"/>
        <v>320</v>
      </c>
      <c r="I320" s="18">
        <v>77860</v>
      </c>
      <c r="J320" s="18">
        <v>0</v>
      </c>
      <c r="K320" s="19"/>
      <c r="L320" s="19"/>
      <c r="M320" s="18">
        <v>320</v>
      </c>
      <c r="N320" s="18">
        <f>SUM(H320-I320)</f>
        <v>-77540</v>
      </c>
      <c r="O320" s="21"/>
      <c r="P320" s="21"/>
      <c r="Q320" s="21"/>
      <c r="R320" s="18"/>
      <c r="S320" s="21"/>
      <c r="T320" s="21"/>
    </row>
    <row r="321" spans="1:20">
      <c r="A321" s="19"/>
      <c r="B321" s="15"/>
      <c r="C321" s="16" t="s">
        <v>167</v>
      </c>
      <c r="D321" s="17">
        <v>0</v>
      </c>
      <c r="E321" s="17">
        <f t="shared" si="22"/>
        <v>0</v>
      </c>
      <c r="F321" s="17">
        <v>11</v>
      </c>
      <c r="G321" s="18">
        <f t="shared" si="23"/>
        <v>440</v>
      </c>
      <c r="H321" s="18">
        <f t="shared" si="24"/>
        <v>440</v>
      </c>
      <c r="I321" s="18"/>
      <c r="J321" s="18">
        <f t="shared" si="25"/>
        <v>440</v>
      </c>
      <c r="K321" s="19"/>
      <c r="L321" s="19"/>
      <c r="M321" s="18"/>
      <c r="N321" s="18"/>
      <c r="O321" s="21"/>
      <c r="P321" s="21"/>
      <c r="Q321" s="21"/>
      <c r="R321" s="18"/>
      <c r="S321" s="21"/>
      <c r="T321" s="21"/>
    </row>
    <row r="322" spans="1:20">
      <c r="A322" s="19"/>
      <c r="B322" s="15"/>
      <c r="C322" s="16" t="s">
        <v>234</v>
      </c>
      <c r="D322" s="17">
        <v>0</v>
      </c>
      <c r="E322" s="17">
        <f t="shared" si="22"/>
        <v>0</v>
      </c>
      <c r="F322" s="17">
        <v>257213</v>
      </c>
      <c r="G322" s="18">
        <f t="shared" si="23"/>
        <v>10288520</v>
      </c>
      <c r="H322" s="18">
        <f t="shared" si="24"/>
        <v>10288520</v>
      </c>
      <c r="I322" s="18"/>
      <c r="J322" s="18">
        <f t="shared" si="25"/>
        <v>10288520</v>
      </c>
      <c r="K322" s="19"/>
      <c r="L322" s="19"/>
      <c r="M322" s="18"/>
      <c r="N322" s="18"/>
      <c r="O322" s="21"/>
      <c r="P322" s="21"/>
      <c r="Q322" s="21"/>
      <c r="R322" s="18"/>
      <c r="S322" s="21"/>
      <c r="T322" s="21"/>
    </row>
    <row r="323" spans="1:20">
      <c r="A323" s="19"/>
      <c r="B323" s="15"/>
      <c r="C323" s="16" t="s">
        <v>235</v>
      </c>
      <c r="D323" s="17">
        <v>0</v>
      </c>
      <c r="E323" s="17">
        <f t="shared" si="22"/>
        <v>0</v>
      </c>
      <c r="F323" s="17">
        <v>3</v>
      </c>
      <c r="G323" s="18">
        <f t="shared" si="23"/>
        <v>120</v>
      </c>
      <c r="H323" s="18">
        <f t="shared" si="24"/>
        <v>120</v>
      </c>
      <c r="I323" s="18"/>
      <c r="J323" s="18">
        <f t="shared" si="25"/>
        <v>120</v>
      </c>
      <c r="K323" s="19"/>
      <c r="L323" s="19"/>
      <c r="M323" s="18"/>
      <c r="N323" s="18"/>
      <c r="O323" s="21"/>
      <c r="P323" s="21"/>
      <c r="Q323" s="21"/>
      <c r="R323" s="18"/>
      <c r="S323" s="21"/>
      <c r="T323" s="21"/>
    </row>
    <row r="324" spans="1:20">
      <c r="A324" s="19"/>
      <c r="B324" s="15"/>
      <c r="C324" s="16" t="s">
        <v>236</v>
      </c>
      <c r="D324" s="17">
        <v>0</v>
      </c>
      <c r="E324" s="17">
        <f t="shared" si="22"/>
        <v>0</v>
      </c>
      <c r="F324" s="17">
        <v>135</v>
      </c>
      <c r="G324" s="18">
        <f t="shared" si="23"/>
        <v>5400</v>
      </c>
      <c r="H324" s="18">
        <f t="shared" si="24"/>
        <v>5400</v>
      </c>
      <c r="I324" s="18"/>
      <c r="J324" s="18">
        <f t="shared" si="25"/>
        <v>5400</v>
      </c>
      <c r="K324" s="19"/>
      <c r="L324" s="19"/>
      <c r="M324" s="18"/>
      <c r="N324" s="18"/>
      <c r="O324" s="21"/>
      <c r="P324" s="21"/>
      <c r="Q324" s="21"/>
      <c r="R324" s="18"/>
      <c r="S324" s="21"/>
      <c r="T324" s="21"/>
    </row>
    <row r="325" spans="1:20">
      <c r="A325" s="19"/>
      <c r="B325" s="15"/>
      <c r="C325" s="16" t="s">
        <v>66</v>
      </c>
      <c r="D325" s="17">
        <v>0</v>
      </c>
      <c r="E325" s="17">
        <f t="shared" si="22"/>
        <v>0</v>
      </c>
      <c r="F325" s="17">
        <v>4</v>
      </c>
      <c r="G325" s="18">
        <f t="shared" si="23"/>
        <v>160</v>
      </c>
      <c r="H325" s="18">
        <f t="shared" si="24"/>
        <v>160</v>
      </c>
      <c r="I325" s="18"/>
      <c r="J325" s="18">
        <f t="shared" si="25"/>
        <v>160</v>
      </c>
      <c r="K325" s="19"/>
      <c r="L325" s="19"/>
      <c r="M325" s="18"/>
      <c r="N325" s="18"/>
      <c r="O325" s="21"/>
      <c r="P325" s="21"/>
      <c r="Q325" s="21"/>
      <c r="R325" s="18"/>
      <c r="S325" s="21"/>
      <c r="T325" s="21"/>
    </row>
    <row r="326" spans="1:20">
      <c r="A326" s="19"/>
      <c r="B326" s="15"/>
      <c r="C326" s="16" t="s">
        <v>133</v>
      </c>
      <c r="D326" s="17">
        <v>0</v>
      </c>
      <c r="E326" s="17">
        <f t="shared" si="22"/>
        <v>0</v>
      </c>
      <c r="F326" s="17">
        <v>1005</v>
      </c>
      <c r="G326" s="18">
        <f t="shared" si="23"/>
        <v>40200</v>
      </c>
      <c r="H326" s="18">
        <f t="shared" si="24"/>
        <v>40200</v>
      </c>
      <c r="I326" s="18">
        <v>463880</v>
      </c>
      <c r="J326" s="18">
        <v>0</v>
      </c>
      <c r="K326" s="19"/>
      <c r="L326" s="19"/>
      <c r="M326" s="18">
        <v>40200</v>
      </c>
      <c r="N326" s="18">
        <f>SUM(H326-I326)</f>
        <v>-423680</v>
      </c>
      <c r="O326" s="21"/>
      <c r="P326" s="21"/>
      <c r="Q326" s="21"/>
      <c r="R326" s="18"/>
      <c r="S326" s="21"/>
      <c r="T326" s="21"/>
    </row>
    <row r="327" spans="1:20">
      <c r="A327" s="19"/>
      <c r="B327" s="15"/>
      <c r="C327" s="16" t="s">
        <v>197</v>
      </c>
      <c r="D327" s="17">
        <v>0</v>
      </c>
      <c r="E327" s="17">
        <f t="shared" si="22"/>
        <v>0</v>
      </c>
      <c r="F327" s="17">
        <v>64</v>
      </c>
      <c r="G327" s="18">
        <f t="shared" si="23"/>
        <v>2560</v>
      </c>
      <c r="H327" s="18">
        <f t="shared" si="24"/>
        <v>2560</v>
      </c>
      <c r="I327" s="18">
        <v>2504880</v>
      </c>
      <c r="J327" s="18">
        <v>0</v>
      </c>
      <c r="K327" s="19"/>
      <c r="L327" s="19"/>
      <c r="M327" s="18">
        <v>2560</v>
      </c>
      <c r="N327" s="18">
        <f>SUM(H327-I327)</f>
        <v>-2502320</v>
      </c>
      <c r="O327" s="21"/>
      <c r="P327" s="21"/>
      <c r="Q327" s="21"/>
      <c r="R327" s="18"/>
      <c r="S327" s="21"/>
      <c r="T327" s="21"/>
    </row>
    <row r="328" spans="1:20">
      <c r="A328" s="19"/>
      <c r="B328" s="15"/>
      <c r="C328" s="16" t="s">
        <v>64</v>
      </c>
      <c r="D328" s="17">
        <v>0</v>
      </c>
      <c r="E328" s="17">
        <f t="shared" si="22"/>
        <v>0</v>
      </c>
      <c r="F328" s="17">
        <v>26</v>
      </c>
      <c r="G328" s="18">
        <f t="shared" si="23"/>
        <v>1040</v>
      </c>
      <c r="H328" s="18">
        <f t="shared" si="24"/>
        <v>1040</v>
      </c>
      <c r="I328" s="18">
        <v>1044380</v>
      </c>
      <c r="J328" s="18">
        <v>0</v>
      </c>
      <c r="K328" s="19"/>
      <c r="L328" s="19"/>
      <c r="M328" s="18">
        <v>1040</v>
      </c>
      <c r="N328" s="18">
        <f>SUM(H328-I328)</f>
        <v>-1043340</v>
      </c>
      <c r="O328" s="22"/>
      <c r="P328" s="22"/>
      <c r="Q328" s="22"/>
      <c r="R328" s="18"/>
      <c r="S328" s="22"/>
      <c r="T328" s="22"/>
    </row>
    <row r="329" spans="1:20">
      <c r="A329" s="19">
        <v>36</v>
      </c>
      <c r="B329" s="15" t="s">
        <v>237</v>
      </c>
      <c r="C329" s="16" t="s">
        <v>101</v>
      </c>
      <c r="D329" s="17">
        <v>1</v>
      </c>
      <c r="E329" s="17">
        <f t="shared" si="22"/>
        <v>50</v>
      </c>
      <c r="F329" s="17">
        <v>10</v>
      </c>
      <c r="G329" s="18">
        <f t="shared" si="23"/>
        <v>400</v>
      </c>
      <c r="H329" s="18">
        <f t="shared" si="24"/>
        <v>450</v>
      </c>
      <c r="I329" s="18"/>
      <c r="J329" s="18">
        <f t="shared" ref="J329:J393" si="29">SUM(H329-I329)</f>
        <v>450</v>
      </c>
      <c r="K329" s="19">
        <f>SUM(J329:J338)</f>
        <v>1050</v>
      </c>
      <c r="L329" s="19">
        <v>118557</v>
      </c>
      <c r="M329" s="18"/>
      <c r="N329" s="18"/>
      <c r="O329" s="20"/>
      <c r="P329" s="20">
        <v>0</v>
      </c>
      <c r="Q329" s="20">
        <f>SUM(K329-L329+O329)</f>
        <v>-117507</v>
      </c>
      <c r="R329" s="18">
        <v>1050</v>
      </c>
      <c r="S329" s="20">
        <f>SUM(N329:N338)</f>
        <v>-10356540</v>
      </c>
      <c r="T329" s="20">
        <f>SUM(Q329+S329)</f>
        <v>-10474047</v>
      </c>
    </row>
    <row r="330" spans="1:20">
      <c r="A330" s="19"/>
      <c r="B330" s="15"/>
      <c r="C330" s="16" t="s">
        <v>46</v>
      </c>
      <c r="D330" s="17">
        <v>0</v>
      </c>
      <c r="E330" s="17">
        <f t="shared" si="22"/>
        <v>0</v>
      </c>
      <c r="F330" s="17">
        <v>0</v>
      </c>
      <c r="G330" s="18">
        <f t="shared" si="23"/>
        <v>0</v>
      </c>
      <c r="H330" s="18">
        <f t="shared" si="24"/>
        <v>0</v>
      </c>
      <c r="I330" s="18">
        <v>196550</v>
      </c>
      <c r="J330" s="18">
        <v>0</v>
      </c>
      <c r="K330" s="19"/>
      <c r="L330" s="19"/>
      <c r="M330" s="18">
        <v>0</v>
      </c>
      <c r="N330" s="18">
        <f>SUM(H330-I330)</f>
        <v>-196550</v>
      </c>
      <c r="O330" s="21"/>
      <c r="P330" s="21"/>
      <c r="Q330" s="21"/>
      <c r="R330" s="18"/>
      <c r="S330" s="21"/>
      <c r="T330" s="21"/>
    </row>
    <row r="331" spans="1:20">
      <c r="A331" s="19"/>
      <c r="B331" s="15"/>
      <c r="C331" s="16" t="s">
        <v>29</v>
      </c>
      <c r="D331" s="17">
        <v>0</v>
      </c>
      <c r="E331" s="17">
        <f t="shared" si="22"/>
        <v>0</v>
      </c>
      <c r="F331" s="17">
        <v>8</v>
      </c>
      <c r="G331" s="18">
        <f t="shared" si="23"/>
        <v>320</v>
      </c>
      <c r="H331" s="18">
        <f t="shared" si="24"/>
        <v>320</v>
      </c>
      <c r="I331" s="18"/>
      <c r="J331" s="18">
        <f t="shared" si="29"/>
        <v>320</v>
      </c>
      <c r="K331" s="19"/>
      <c r="L331" s="19"/>
      <c r="M331" s="18"/>
      <c r="N331" s="18"/>
      <c r="O331" s="21"/>
      <c r="P331" s="21"/>
      <c r="Q331" s="21"/>
      <c r="R331" s="18"/>
      <c r="S331" s="21"/>
      <c r="T331" s="21"/>
    </row>
    <row r="332" spans="1:20">
      <c r="A332" s="19"/>
      <c r="B332" s="15"/>
      <c r="C332" s="16" t="s">
        <v>156</v>
      </c>
      <c r="D332" s="17">
        <v>0</v>
      </c>
      <c r="E332" s="17">
        <f t="shared" si="22"/>
        <v>0</v>
      </c>
      <c r="F332" s="17">
        <v>1</v>
      </c>
      <c r="G332" s="18">
        <f t="shared" si="23"/>
        <v>40</v>
      </c>
      <c r="H332" s="18">
        <f t="shared" si="24"/>
        <v>40</v>
      </c>
      <c r="I332" s="18"/>
      <c r="J332" s="18">
        <f t="shared" si="29"/>
        <v>40</v>
      </c>
      <c r="K332" s="19"/>
      <c r="L332" s="19"/>
      <c r="M332" s="18"/>
      <c r="N332" s="18"/>
      <c r="O332" s="21"/>
      <c r="P332" s="21"/>
      <c r="Q332" s="21"/>
      <c r="R332" s="18"/>
      <c r="S332" s="21"/>
      <c r="T332" s="21"/>
    </row>
    <row r="333" spans="1:20">
      <c r="A333" s="19"/>
      <c r="B333" s="15"/>
      <c r="C333" s="16" t="s">
        <v>134</v>
      </c>
      <c r="D333" s="17">
        <v>0</v>
      </c>
      <c r="E333" s="17">
        <f t="shared" ref="E333:E397" si="30">SUM(D333*50)</f>
        <v>0</v>
      </c>
      <c r="F333" s="17">
        <v>22</v>
      </c>
      <c r="G333" s="18">
        <f t="shared" ref="G333:G397" si="31">SUM(F333*40)</f>
        <v>880</v>
      </c>
      <c r="H333" s="18">
        <f t="shared" ref="H333:H397" si="32">SUM(E333+G333)</f>
        <v>880</v>
      </c>
      <c r="I333" s="18">
        <v>224870</v>
      </c>
      <c r="J333" s="18">
        <v>0</v>
      </c>
      <c r="K333" s="19"/>
      <c r="L333" s="19"/>
      <c r="M333" s="18">
        <v>880</v>
      </c>
      <c r="N333" s="18">
        <f>SUM(H333-I333)</f>
        <v>-223990</v>
      </c>
      <c r="O333" s="21"/>
      <c r="P333" s="21"/>
      <c r="Q333" s="21"/>
      <c r="R333" s="18"/>
      <c r="S333" s="21"/>
      <c r="T333" s="21"/>
    </row>
    <row r="334" spans="1:20">
      <c r="A334" s="19"/>
      <c r="B334" s="15"/>
      <c r="C334" s="16" t="s">
        <v>31</v>
      </c>
      <c r="D334" s="17">
        <v>0</v>
      </c>
      <c r="E334" s="17">
        <f t="shared" si="30"/>
        <v>0</v>
      </c>
      <c r="F334" s="17">
        <v>8</v>
      </c>
      <c r="G334" s="18">
        <f t="shared" si="31"/>
        <v>320</v>
      </c>
      <c r="H334" s="18">
        <f t="shared" si="32"/>
        <v>320</v>
      </c>
      <c r="I334" s="18">
        <v>227820</v>
      </c>
      <c r="J334" s="18">
        <v>0</v>
      </c>
      <c r="K334" s="19"/>
      <c r="L334" s="19"/>
      <c r="M334" s="18">
        <v>320</v>
      </c>
      <c r="N334" s="18">
        <f>SUM(H334-I334)</f>
        <v>-227500</v>
      </c>
      <c r="O334" s="21"/>
      <c r="P334" s="21"/>
      <c r="Q334" s="21"/>
      <c r="R334" s="18"/>
      <c r="S334" s="21"/>
      <c r="T334" s="21"/>
    </row>
    <row r="335" spans="1:20">
      <c r="A335" s="19"/>
      <c r="B335" s="15"/>
      <c r="C335" s="16" t="s">
        <v>224</v>
      </c>
      <c r="D335" s="17">
        <v>0</v>
      </c>
      <c r="E335" s="17">
        <f t="shared" si="30"/>
        <v>0</v>
      </c>
      <c r="F335" s="17">
        <v>6</v>
      </c>
      <c r="G335" s="18">
        <f t="shared" si="31"/>
        <v>240</v>
      </c>
      <c r="H335" s="18">
        <f t="shared" si="32"/>
        <v>240</v>
      </c>
      <c r="I335" s="18"/>
      <c r="J335" s="18">
        <f t="shared" si="29"/>
        <v>240</v>
      </c>
      <c r="K335" s="19"/>
      <c r="L335" s="19"/>
      <c r="M335" s="18"/>
      <c r="N335" s="18"/>
      <c r="O335" s="21"/>
      <c r="P335" s="21"/>
      <c r="Q335" s="21"/>
      <c r="R335" s="18"/>
      <c r="S335" s="21"/>
      <c r="T335" s="21"/>
    </row>
    <row r="336" spans="1:20">
      <c r="A336" s="19"/>
      <c r="B336" s="15"/>
      <c r="C336" s="16" t="s">
        <v>58</v>
      </c>
      <c r="D336" s="17">
        <v>0</v>
      </c>
      <c r="E336" s="17">
        <f t="shared" si="30"/>
        <v>0</v>
      </c>
      <c r="F336" s="17">
        <v>14</v>
      </c>
      <c r="G336" s="18">
        <f t="shared" si="31"/>
        <v>560</v>
      </c>
      <c r="H336" s="18">
        <f t="shared" si="32"/>
        <v>560</v>
      </c>
      <c r="I336" s="18">
        <v>1888170</v>
      </c>
      <c r="J336" s="18">
        <v>0</v>
      </c>
      <c r="K336" s="19"/>
      <c r="L336" s="19"/>
      <c r="M336" s="18">
        <v>560</v>
      </c>
      <c r="N336" s="18">
        <f>SUM(H336-I336)</f>
        <v>-1887610</v>
      </c>
      <c r="O336" s="21"/>
      <c r="P336" s="21"/>
      <c r="Q336" s="21"/>
      <c r="R336" s="18"/>
      <c r="S336" s="21"/>
      <c r="T336" s="21"/>
    </row>
    <row r="337" spans="1:20">
      <c r="A337" s="19"/>
      <c r="B337" s="15"/>
      <c r="C337" s="16" t="s">
        <v>95</v>
      </c>
      <c r="D337" s="17">
        <v>0</v>
      </c>
      <c r="E337" s="17">
        <f t="shared" si="30"/>
        <v>0</v>
      </c>
      <c r="F337" s="17">
        <v>14</v>
      </c>
      <c r="G337" s="18">
        <f t="shared" si="31"/>
        <v>560</v>
      </c>
      <c r="H337" s="18">
        <f t="shared" si="32"/>
        <v>560</v>
      </c>
      <c r="I337" s="18">
        <v>2152480</v>
      </c>
      <c r="J337" s="18">
        <v>0</v>
      </c>
      <c r="K337" s="19"/>
      <c r="L337" s="19"/>
      <c r="M337" s="18">
        <v>560</v>
      </c>
      <c r="N337" s="18">
        <f>SUM(H337-I337)</f>
        <v>-2151920</v>
      </c>
      <c r="O337" s="21"/>
      <c r="P337" s="21"/>
      <c r="Q337" s="21"/>
      <c r="R337" s="18"/>
      <c r="S337" s="21"/>
      <c r="T337" s="21"/>
    </row>
    <row r="338" spans="1:20">
      <c r="A338" s="19"/>
      <c r="B338" s="15"/>
      <c r="C338" s="16" t="s">
        <v>153</v>
      </c>
      <c r="D338" s="17">
        <v>0</v>
      </c>
      <c r="E338" s="17">
        <f t="shared" si="30"/>
        <v>0</v>
      </c>
      <c r="F338" s="17">
        <v>162</v>
      </c>
      <c r="G338" s="18">
        <f t="shared" si="31"/>
        <v>6480</v>
      </c>
      <c r="H338" s="18">
        <f t="shared" si="32"/>
        <v>6480</v>
      </c>
      <c r="I338" s="18">
        <v>5675450</v>
      </c>
      <c r="J338" s="18">
        <v>0</v>
      </c>
      <c r="K338" s="19"/>
      <c r="L338" s="19"/>
      <c r="M338" s="18">
        <v>6480</v>
      </c>
      <c r="N338" s="18">
        <f>SUM(H338-I338)</f>
        <v>-5668970</v>
      </c>
      <c r="O338" s="22"/>
      <c r="P338" s="22"/>
      <c r="Q338" s="22"/>
      <c r="R338" s="18"/>
      <c r="S338" s="22"/>
      <c r="T338" s="22"/>
    </row>
    <row r="339" spans="1:20">
      <c r="A339" s="19">
        <v>37</v>
      </c>
      <c r="B339" s="15" t="s">
        <v>238</v>
      </c>
      <c r="C339" s="16" t="s">
        <v>106</v>
      </c>
      <c r="D339" s="17">
        <v>0</v>
      </c>
      <c r="E339" s="17">
        <f t="shared" si="30"/>
        <v>0</v>
      </c>
      <c r="F339" s="17">
        <v>4</v>
      </c>
      <c r="G339" s="18">
        <f t="shared" si="31"/>
        <v>160</v>
      </c>
      <c r="H339" s="18">
        <f t="shared" si="32"/>
        <v>160</v>
      </c>
      <c r="I339" s="18"/>
      <c r="J339" s="18">
        <f t="shared" si="29"/>
        <v>160</v>
      </c>
      <c r="K339" s="19">
        <f>SUM(J339:J340)</f>
        <v>400</v>
      </c>
      <c r="L339" s="19"/>
      <c r="M339" s="18"/>
      <c r="N339" s="18"/>
      <c r="O339" s="20"/>
      <c r="P339" s="20">
        <f>SUM(K339-L339+O339)</f>
        <v>400</v>
      </c>
      <c r="Q339" s="20"/>
      <c r="R339" s="18"/>
      <c r="S339" s="20">
        <f>SUM(N339:N340)</f>
        <v>0</v>
      </c>
      <c r="T339" s="20">
        <f>Q339+S339</f>
        <v>0</v>
      </c>
    </row>
    <row r="340" spans="1:20">
      <c r="A340" s="19"/>
      <c r="B340" s="15"/>
      <c r="C340" s="16" t="s">
        <v>87</v>
      </c>
      <c r="D340" s="17">
        <v>0</v>
      </c>
      <c r="E340" s="17">
        <f t="shared" si="30"/>
        <v>0</v>
      </c>
      <c r="F340" s="17">
        <v>6</v>
      </c>
      <c r="G340" s="18">
        <f t="shared" si="31"/>
        <v>240</v>
      </c>
      <c r="H340" s="18">
        <f t="shared" si="32"/>
        <v>240</v>
      </c>
      <c r="I340" s="18"/>
      <c r="J340" s="18">
        <f t="shared" si="29"/>
        <v>240</v>
      </c>
      <c r="K340" s="19"/>
      <c r="L340" s="19"/>
      <c r="M340" s="18"/>
      <c r="N340" s="18"/>
      <c r="O340" s="22"/>
      <c r="P340" s="22"/>
      <c r="Q340" s="22"/>
      <c r="R340" s="18"/>
      <c r="S340" s="22"/>
      <c r="T340" s="22"/>
    </row>
    <row r="341" spans="1:20">
      <c r="A341" s="19">
        <v>38</v>
      </c>
      <c r="B341" s="15" t="s">
        <v>239</v>
      </c>
      <c r="C341" s="16" t="s">
        <v>240</v>
      </c>
      <c r="D341" s="17">
        <v>0</v>
      </c>
      <c r="E341" s="17">
        <f t="shared" si="30"/>
        <v>0</v>
      </c>
      <c r="F341" s="17">
        <v>28476</v>
      </c>
      <c r="G341" s="18">
        <f t="shared" si="31"/>
        <v>1139040</v>
      </c>
      <c r="H341" s="18">
        <f t="shared" si="32"/>
        <v>1139040</v>
      </c>
      <c r="I341" s="18"/>
      <c r="J341" s="18">
        <f t="shared" si="29"/>
        <v>1139040</v>
      </c>
      <c r="K341" s="19">
        <f>SUM(J341:J364)</f>
        <v>114051460</v>
      </c>
      <c r="L341" s="19"/>
      <c r="M341" s="18"/>
      <c r="N341" s="18"/>
      <c r="O341" s="20"/>
      <c r="P341" s="20">
        <f>SUM(K341-L341+O341)</f>
        <v>114051460</v>
      </c>
      <c r="Q341" s="20"/>
      <c r="R341" s="18"/>
      <c r="S341" s="20">
        <f>SUM(N341:N364)</f>
        <v>-682550</v>
      </c>
      <c r="T341" s="20">
        <f>Q341+S341</f>
        <v>-682550</v>
      </c>
    </row>
    <row r="342" spans="1:20">
      <c r="A342" s="19"/>
      <c r="B342" s="15"/>
      <c r="C342" s="16" t="s">
        <v>101</v>
      </c>
      <c r="D342" s="17">
        <v>0</v>
      </c>
      <c r="E342" s="17">
        <f t="shared" si="30"/>
        <v>0</v>
      </c>
      <c r="F342" s="17">
        <v>580</v>
      </c>
      <c r="G342" s="18">
        <f t="shared" si="31"/>
        <v>23200</v>
      </c>
      <c r="H342" s="18">
        <f t="shared" si="32"/>
        <v>23200</v>
      </c>
      <c r="I342" s="18">
        <v>705750</v>
      </c>
      <c r="J342" s="18">
        <v>0</v>
      </c>
      <c r="K342" s="19"/>
      <c r="L342" s="19"/>
      <c r="M342" s="18">
        <v>23200</v>
      </c>
      <c r="N342" s="18">
        <f>SUM(H342-I342)</f>
        <v>-682550</v>
      </c>
      <c r="O342" s="21"/>
      <c r="P342" s="21"/>
      <c r="Q342" s="21"/>
      <c r="R342" s="18"/>
      <c r="S342" s="21"/>
      <c r="T342" s="21"/>
    </row>
    <row r="343" spans="1:20">
      <c r="A343" s="19"/>
      <c r="B343" s="15"/>
      <c r="C343" s="16" t="s">
        <v>61</v>
      </c>
      <c r="D343" s="17">
        <v>0</v>
      </c>
      <c r="E343" s="17">
        <f t="shared" si="30"/>
        <v>0</v>
      </c>
      <c r="F343" s="17">
        <v>167464</v>
      </c>
      <c r="G343" s="18">
        <f t="shared" si="31"/>
        <v>6698560</v>
      </c>
      <c r="H343" s="18">
        <f t="shared" si="32"/>
        <v>6698560</v>
      </c>
      <c r="I343" s="18"/>
      <c r="J343" s="18">
        <f t="shared" si="29"/>
        <v>6698560</v>
      </c>
      <c r="K343" s="19"/>
      <c r="L343" s="19"/>
      <c r="M343" s="18"/>
      <c r="N343" s="18"/>
      <c r="O343" s="21"/>
      <c r="P343" s="21"/>
      <c r="Q343" s="21"/>
      <c r="R343" s="18"/>
      <c r="S343" s="21"/>
      <c r="T343" s="21"/>
    </row>
    <row r="344" spans="1:20">
      <c r="A344" s="19"/>
      <c r="B344" s="15"/>
      <c r="C344" s="16" t="s">
        <v>72</v>
      </c>
      <c r="D344" s="17">
        <v>0</v>
      </c>
      <c r="E344" s="17">
        <f t="shared" si="30"/>
        <v>0</v>
      </c>
      <c r="F344" s="17">
        <v>11</v>
      </c>
      <c r="G344" s="18">
        <f t="shared" si="31"/>
        <v>440</v>
      </c>
      <c r="H344" s="18">
        <f t="shared" si="32"/>
        <v>440</v>
      </c>
      <c r="I344" s="18"/>
      <c r="J344" s="18">
        <f t="shared" si="29"/>
        <v>440</v>
      </c>
      <c r="K344" s="19"/>
      <c r="L344" s="19"/>
      <c r="M344" s="18"/>
      <c r="N344" s="18"/>
      <c r="O344" s="21"/>
      <c r="P344" s="21"/>
      <c r="Q344" s="21"/>
      <c r="R344" s="18"/>
      <c r="S344" s="21"/>
      <c r="T344" s="21"/>
    </row>
    <row r="345" spans="1:20">
      <c r="A345" s="19"/>
      <c r="B345" s="15"/>
      <c r="C345" s="16" t="s">
        <v>241</v>
      </c>
      <c r="D345" s="17">
        <v>0</v>
      </c>
      <c r="E345" s="17">
        <f t="shared" si="30"/>
        <v>0</v>
      </c>
      <c r="F345" s="17">
        <v>746</v>
      </c>
      <c r="G345" s="18">
        <f t="shared" si="31"/>
        <v>29840</v>
      </c>
      <c r="H345" s="18">
        <f t="shared" si="32"/>
        <v>29840</v>
      </c>
      <c r="I345" s="18"/>
      <c r="J345" s="18">
        <f t="shared" si="29"/>
        <v>29840</v>
      </c>
      <c r="K345" s="19"/>
      <c r="L345" s="19"/>
      <c r="M345" s="18"/>
      <c r="N345" s="18"/>
      <c r="O345" s="21"/>
      <c r="P345" s="21"/>
      <c r="Q345" s="21"/>
      <c r="R345" s="18"/>
      <c r="S345" s="21"/>
      <c r="T345" s="21"/>
    </row>
    <row r="346" spans="1:20">
      <c r="A346" s="19"/>
      <c r="B346" s="15"/>
      <c r="C346" s="16" t="s">
        <v>168</v>
      </c>
      <c r="D346" s="17">
        <v>0</v>
      </c>
      <c r="E346" s="17">
        <f t="shared" si="30"/>
        <v>0</v>
      </c>
      <c r="F346" s="17">
        <v>3</v>
      </c>
      <c r="G346" s="18">
        <f t="shared" si="31"/>
        <v>120</v>
      </c>
      <c r="H346" s="18">
        <f t="shared" si="32"/>
        <v>120</v>
      </c>
      <c r="I346" s="18"/>
      <c r="J346" s="18">
        <f t="shared" si="29"/>
        <v>120</v>
      </c>
      <c r="K346" s="19"/>
      <c r="L346" s="19"/>
      <c r="M346" s="18"/>
      <c r="N346" s="18"/>
      <c r="O346" s="21"/>
      <c r="P346" s="21"/>
      <c r="Q346" s="21"/>
      <c r="R346" s="18"/>
      <c r="S346" s="21"/>
      <c r="T346" s="21"/>
    </row>
    <row r="347" spans="1:20">
      <c r="A347" s="19"/>
      <c r="B347" s="15"/>
      <c r="C347" s="16" t="s">
        <v>42</v>
      </c>
      <c r="D347" s="17">
        <v>0</v>
      </c>
      <c r="E347" s="17">
        <f t="shared" si="30"/>
        <v>0</v>
      </c>
      <c r="F347" s="17">
        <v>14</v>
      </c>
      <c r="G347" s="18">
        <f t="shared" si="31"/>
        <v>560</v>
      </c>
      <c r="H347" s="18">
        <f t="shared" si="32"/>
        <v>560</v>
      </c>
      <c r="I347" s="18"/>
      <c r="J347" s="18">
        <f t="shared" si="29"/>
        <v>560</v>
      </c>
      <c r="K347" s="19"/>
      <c r="L347" s="19"/>
      <c r="M347" s="18"/>
      <c r="N347" s="18"/>
      <c r="O347" s="21"/>
      <c r="P347" s="21"/>
      <c r="Q347" s="21"/>
      <c r="R347" s="18"/>
      <c r="S347" s="21"/>
      <c r="T347" s="21"/>
    </row>
    <row r="348" spans="1:20">
      <c r="A348" s="19"/>
      <c r="B348" s="15"/>
      <c r="C348" s="16" t="s">
        <v>125</v>
      </c>
      <c r="D348" s="17">
        <v>0</v>
      </c>
      <c r="E348" s="17">
        <f t="shared" si="30"/>
        <v>0</v>
      </c>
      <c r="F348" s="17">
        <v>159710</v>
      </c>
      <c r="G348" s="18">
        <f t="shared" si="31"/>
        <v>6388400</v>
      </c>
      <c r="H348" s="18">
        <f t="shared" si="32"/>
        <v>6388400</v>
      </c>
      <c r="I348" s="18"/>
      <c r="J348" s="18">
        <f t="shared" si="29"/>
        <v>6388400</v>
      </c>
      <c r="K348" s="19"/>
      <c r="L348" s="19"/>
      <c r="M348" s="18"/>
      <c r="N348" s="18"/>
      <c r="O348" s="21"/>
      <c r="P348" s="21"/>
      <c r="Q348" s="21"/>
      <c r="R348" s="18"/>
      <c r="S348" s="21"/>
      <c r="T348" s="21"/>
    </row>
    <row r="349" spans="1:20">
      <c r="A349" s="19"/>
      <c r="B349" s="15"/>
      <c r="C349" s="16" t="s">
        <v>73</v>
      </c>
      <c r="D349" s="17">
        <v>0</v>
      </c>
      <c r="E349" s="17">
        <f t="shared" si="30"/>
        <v>0</v>
      </c>
      <c r="F349" s="17">
        <v>10882</v>
      </c>
      <c r="G349" s="18">
        <f t="shared" si="31"/>
        <v>435280</v>
      </c>
      <c r="H349" s="18">
        <f t="shared" si="32"/>
        <v>435280</v>
      </c>
      <c r="I349" s="18"/>
      <c r="J349" s="18">
        <f t="shared" si="29"/>
        <v>435280</v>
      </c>
      <c r="K349" s="19"/>
      <c r="L349" s="19"/>
      <c r="M349" s="18"/>
      <c r="N349" s="18"/>
      <c r="O349" s="21"/>
      <c r="P349" s="21"/>
      <c r="Q349" s="21"/>
      <c r="R349" s="18"/>
      <c r="S349" s="21"/>
      <c r="T349" s="21"/>
    </row>
    <row r="350" spans="1:20">
      <c r="A350" s="19"/>
      <c r="B350" s="15"/>
      <c r="C350" s="16" t="s">
        <v>242</v>
      </c>
      <c r="D350" s="17">
        <v>0</v>
      </c>
      <c r="E350" s="17">
        <f t="shared" si="30"/>
        <v>0</v>
      </c>
      <c r="F350" s="17">
        <v>3</v>
      </c>
      <c r="G350" s="18">
        <f t="shared" si="31"/>
        <v>120</v>
      </c>
      <c r="H350" s="18">
        <f t="shared" si="32"/>
        <v>120</v>
      </c>
      <c r="I350" s="18"/>
      <c r="J350" s="18">
        <f t="shared" si="29"/>
        <v>120</v>
      </c>
      <c r="K350" s="19"/>
      <c r="L350" s="19"/>
      <c r="M350" s="18"/>
      <c r="N350" s="18"/>
      <c r="O350" s="21"/>
      <c r="P350" s="21"/>
      <c r="Q350" s="21"/>
      <c r="R350" s="18"/>
      <c r="S350" s="21"/>
      <c r="T350" s="21"/>
    </row>
    <row r="351" spans="1:20">
      <c r="A351" s="19"/>
      <c r="B351" s="15"/>
      <c r="C351" s="16" t="s">
        <v>66</v>
      </c>
      <c r="D351" s="17">
        <v>0</v>
      </c>
      <c r="E351" s="17">
        <f t="shared" si="30"/>
        <v>0</v>
      </c>
      <c r="F351" s="17">
        <v>1622773</v>
      </c>
      <c r="G351" s="18">
        <f t="shared" si="31"/>
        <v>64910920</v>
      </c>
      <c r="H351" s="18">
        <f t="shared" si="32"/>
        <v>64910920</v>
      </c>
      <c r="I351" s="18"/>
      <c r="J351" s="18">
        <f t="shared" si="29"/>
        <v>64910920</v>
      </c>
      <c r="K351" s="19"/>
      <c r="L351" s="19"/>
      <c r="M351" s="18"/>
      <c r="N351" s="18"/>
      <c r="O351" s="21"/>
      <c r="P351" s="21"/>
      <c r="Q351" s="21"/>
      <c r="R351" s="18"/>
      <c r="S351" s="21"/>
      <c r="T351" s="21"/>
    </row>
    <row r="352" spans="1:20">
      <c r="A352" s="19"/>
      <c r="B352" s="15"/>
      <c r="C352" s="16" t="s">
        <v>243</v>
      </c>
      <c r="D352" s="17">
        <v>0</v>
      </c>
      <c r="E352" s="17">
        <f t="shared" si="30"/>
        <v>0</v>
      </c>
      <c r="F352" s="17">
        <v>7262</v>
      </c>
      <c r="G352" s="18">
        <f t="shared" si="31"/>
        <v>290480</v>
      </c>
      <c r="H352" s="18">
        <f t="shared" si="32"/>
        <v>290480</v>
      </c>
      <c r="I352" s="18"/>
      <c r="J352" s="18">
        <f t="shared" si="29"/>
        <v>290480</v>
      </c>
      <c r="K352" s="19"/>
      <c r="L352" s="19"/>
      <c r="M352" s="18"/>
      <c r="N352" s="18"/>
      <c r="O352" s="21"/>
      <c r="P352" s="21"/>
      <c r="Q352" s="21"/>
      <c r="R352" s="18"/>
      <c r="S352" s="21"/>
      <c r="T352" s="21"/>
    </row>
    <row r="353" spans="1:20">
      <c r="A353" s="19"/>
      <c r="B353" s="15"/>
      <c r="C353" s="16" t="s">
        <v>137</v>
      </c>
      <c r="D353" s="17">
        <v>0</v>
      </c>
      <c r="E353" s="17">
        <f t="shared" si="30"/>
        <v>0</v>
      </c>
      <c r="F353" s="17">
        <v>14316</v>
      </c>
      <c r="G353" s="18">
        <f t="shared" si="31"/>
        <v>572640</v>
      </c>
      <c r="H353" s="18">
        <f t="shared" si="32"/>
        <v>572640</v>
      </c>
      <c r="I353" s="18">
        <v>273020</v>
      </c>
      <c r="J353" s="18">
        <f t="shared" si="29"/>
        <v>299620</v>
      </c>
      <c r="K353" s="19"/>
      <c r="L353" s="19"/>
      <c r="M353" s="18">
        <v>273020</v>
      </c>
      <c r="N353" s="18"/>
      <c r="O353" s="21"/>
      <c r="P353" s="21"/>
      <c r="Q353" s="21"/>
      <c r="R353" s="18"/>
      <c r="S353" s="21"/>
      <c r="T353" s="21"/>
    </row>
    <row r="354" spans="1:20">
      <c r="A354" s="19"/>
      <c r="B354" s="15"/>
      <c r="C354" s="16" t="s">
        <v>139</v>
      </c>
      <c r="D354" s="17">
        <v>0</v>
      </c>
      <c r="E354" s="17">
        <f t="shared" si="30"/>
        <v>0</v>
      </c>
      <c r="F354" s="17">
        <v>62793</v>
      </c>
      <c r="G354" s="18">
        <f t="shared" si="31"/>
        <v>2511720</v>
      </c>
      <c r="H354" s="18">
        <f t="shared" si="32"/>
        <v>2511720</v>
      </c>
      <c r="I354" s="18"/>
      <c r="J354" s="18">
        <f t="shared" si="29"/>
        <v>2511720</v>
      </c>
      <c r="K354" s="19"/>
      <c r="L354" s="19"/>
      <c r="M354" s="18"/>
      <c r="N354" s="18"/>
      <c r="O354" s="21"/>
      <c r="P354" s="21"/>
      <c r="Q354" s="21"/>
      <c r="R354" s="18"/>
      <c r="S354" s="21"/>
      <c r="T354" s="21"/>
    </row>
    <row r="355" spans="1:20">
      <c r="A355" s="19"/>
      <c r="B355" s="15"/>
      <c r="C355" s="16" t="s">
        <v>244</v>
      </c>
      <c r="D355" s="17">
        <v>0</v>
      </c>
      <c r="E355" s="17">
        <f t="shared" si="30"/>
        <v>0</v>
      </c>
      <c r="F355" s="17">
        <v>26272</v>
      </c>
      <c r="G355" s="18">
        <f t="shared" si="31"/>
        <v>1050880</v>
      </c>
      <c r="H355" s="18">
        <f t="shared" si="32"/>
        <v>1050880</v>
      </c>
      <c r="I355" s="18"/>
      <c r="J355" s="18">
        <f t="shared" si="29"/>
        <v>1050880</v>
      </c>
      <c r="K355" s="19"/>
      <c r="L355" s="19"/>
      <c r="M355" s="18"/>
      <c r="N355" s="18"/>
      <c r="O355" s="21"/>
      <c r="P355" s="21"/>
      <c r="Q355" s="21"/>
      <c r="R355" s="18"/>
      <c r="S355" s="21"/>
      <c r="T355" s="21"/>
    </row>
    <row r="356" spans="1:20">
      <c r="A356" s="19"/>
      <c r="B356" s="15"/>
      <c r="C356" s="16" t="s">
        <v>88</v>
      </c>
      <c r="D356" s="17">
        <v>0</v>
      </c>
      <c r="E356" s="17">
        <f t="shared" si="30"/>
        <v>0</v>
      </c>
      <c r="F356" s="17">
        <v>231600</v>
      </c>
      <c r="G356" s="18">
        <f t="shared" si="31"/>
        <v>9264000</v>
      </c>
      <c r="H356" s="18">
        <f t="shared" si="32"/>
        <v>9264000</v>
      </c>
      <c r="I356" s="18"/>
      <c r="J356" s="18">
        <f t="shared" si="29"/>
        <v>9264000</v>
      </c>
      <c r="K356" s="19"/>
      <c r="L356" s="19"/>
      <c r="M356" s="18"/>
      <c r="N356" s="18"/>
      <c r="O356" s="21"/>
      <c r="P356" s="21"/>
      <c r="Q356" s="21"/>
      <c r="R356" s="18"/>
      <c r="S356" s="21"/>
      <c r="T356" s="21"/>
    </row>
    <row r="357" spans="1:20">
      <c r="A357" s="19"/>
      <c r="B357" s="15"/>
      <c r="C357" s="16" t="s">
        <v>245</v>
      </c>
      <c r="D357" s="17">
        <v>0</v>
      </c>
      <c r="E357" s="17">
        <f t="shared" si="30"/>
        <v>0</v>
      </c>
      <c r="F357" s="17">
        <v>52</v>
      </c>
      <c r="G357" s="18">
        <f t="shared" si="31"/>
        <v>2080</v>
      </c>
      <c r="H357" s="18">
        <f t="shared" si="32"/>
        <v>2080</v>
      </c>
      <c r="I357" s="18"/>
      <c r="J357" s="18">
        <f t="shared" si="29"/>
        <v>2080</v>
      </c>
      <c r="K357" s="19"/>
      <c r="L357" s="19"/>
      <c r="M357" s="18"/>
      <c r="N357" s="18"/>
      <c r="O357" s="21"/>
      <c r="P357" s="21"/>
      <c r="Q357" s="21"/>
      <c r="R357" s="18"/>
      <c r="S357" s="21"/>
      <c r="T357" s="21"/>
    </row>
    <row r="358" spans="1:20">
      <c r="A358" s="19"/>
      <c r="B358" s="15"/>
      <c r="C358" s="16" t="s">
        <v>33</v>
      </c>
      <c r="D358" s="17">
        <v>0</v>
      </c>
      <c r="E358" s="17">
        <f t="shared" si="30"/>
        <v>0</v>
      </c>
      <c r="F358" s="17">
        <v>51499</v>
      </c>
      <c r="G358" s="18">
        <f t="shared" si="31"/>
        <v>2059960</v>
      </c>
      <c r="H358" s="18">
        <f t="shared" si="32"/>
        <v>2059960</v>
      </c>
      <c r="I358" s="18"/>
      <c r="J358" s="18">
        <f t="shared" si="29"/>
        <v>2059960</v>
      </c>
      <c r="K358" s="19"/>
      <c r="L358" s="19"/>
      <c r="M358" s="18"/>
      <c r="N358" s="18"/>
      <c r="O358" s="21"/>
      <c r="P358" s="21"/>
      <c r="Q358" s="21"/>
      <c r="R358" s="18"/>
      <c r="S358" s="21"/>
      <c r="T358" s="21"/>
    </row>
    <row r="359" spans="1:20">
      <c r="A359" s="19"/>
      <c r="B359" s="15"/>
      <c r="C359" s="16" t="s">
        <v>246</v>
      </c>
      <c r="D359" s="17">
        <v>0</v>
      </c>
      <c r="E359" s="17">
        <f t="shared" si="30"/>
        <v>0</v>
      </c>
      <c r="F359" s="17">
        <v>54137</v>
      </c>
      <c r="G359" s="18">
        <f t="shared" si="31"/>
        <v>2165480</v>
      </c>
      <c r="H359" s="18">
        <f t="shared" si="32"/>
        <v>2165480</v>
      </c>
      <c r="I359" s="18"/>
      <c r="J359" s="18">
        <f t="shared" si="29"/>
        <v>2165480</v>
      </c>
      <c r="K359" s="19"/>
      <c r="L359" s="19"/>
      <c r="M359" s="18"/>
      <c r="N359" s="18"/>
      <c r="O359" s="21"/>
      <c r="P359" s="21"/>
      <c r="Q359" s="21"/>
      <c r="R359" s="18"/>
      <c r="S359" s="21"/>
      <c r="T359" s="21"/>
    </row>
    <row r="360" spans="1:20">
      <c r="A360" s="19"/>
      <c r="B360" s="15"/>
      <c r="C360" s="16" t="s">
        <v>143</v>
      </c>
      <c r="D360" s="17">
        <v>0</v>
      </c>
      <c r="E360" s="17">
        <f t="shared" si="30"/>
        <v>0</v>
      </c>
      <c r="F360" s="17">
        <v>84370</v>
      </c>
      <c r="G360" s="18">
        <f t="shared" si="31"/>
        <v>3374800</v>
      </c>
      <c r="H360" s="18">
        <f t="shared" si="32"/>
        <v>3374800</v>
      </c>
      <c r="I360" s="18"/>
      <c r="J360" s="18">
        <f t="shared" si="29"/>
        <v>3374800</v>
      </c>
      <c r="K360" s="19"/>
      <c r="L360" s="19"/>
      <c r="M360" s="18"/>
      <c r="N360" s="18"/>
      <c r="O360" s="21"/>
      <c r="P360" s="21"/>
      <c r="Q360" s="21"/>
      <c r="R360" s="18"/>
      <c r="S360" s="21"/>
      <c r="T360" s="21"/>
    </row>
    <row r="361" spans="1:20">
      <c r="A361" s="19"/>
      <c r="B361" s="15"/>
      <c r="C361" s="16" t="s">
        <v>36</v>
      </c>
      <c r="D361" s="17">
        <v>0</v>
      </c>
      <c r="E361" s="17">
        <f t="shared" si="30"/>
        <v>0</v>
      </c>
      <c r="F361" s="17">
        <v>94474</v>
      </c>
      <c r="G361" s="18">
        <f t="shared" si="31"/>
        <v>3778960</v>
      </c>
      <c r="H361" s="18">
        <f t="shared" si="32"/>
        <v>3778960</v>
      </c>
      <c r="I361" s="18"/>
      <c r="J361" s="18">
        <f t="shared" si="29"/>
        <v>3778960</v>
      </c>
      <c r="K361" s="19"/>
      <c r="L361" s="19"/>
      <c r="M361" s="18"/>
      <c r="N361" s="18"/>
      <c r="O361" s="21"/>
      <c r="P361" s="21"/>
      <c r="Q361" s="21"/>
      <c r="R361" s="18"/>
      <c r="S361" s="21"/>
      <c r="T361" s="21"/>
    </row>
    <row r="362" spans="1:20">
      <c r="A362" s="19"/>
      <c r="B362" s="15"/>
      <c r="C362" s="16" t="s">
        <v>150</v>
      </c>
      <c r="D362" s="17">
        <v>0</v>
      </c>
      <c r="E362" s="17">
        <f t="shared" si="30"/>
        <v>0</v>
      </c>
      <c r="F362" s="17">
        <v>462</v>
      </c>
      <c r="G362" s="18">
        <f t="shared" si="31"/>
        <v>18480</v>
      </c>
      <c r="H362" s="18">
        <f t="shared" si="32"/>
        <v>18480</v>
      </c>
      <c r="I362" s="18"/>
      <c r="J362" s="18">
        <f t="shared" si="29"/>
        <v>18480</v>
      </c>
      <c r="K362" s="19"/>
      <c r="L362" s="19"/>
      <c r="M362" s="18"/>
      <c r="N362" s="18"/>
      <c r="O362" s="21"/>
      <c r="P362" s="21"/>
      <c r="Q362" s="21"/>
      <c r="R362" s="18"/>
      <c r="S362" s="21"/>
      <c r="T362" s="21"/>
    </row>
    <row r="363" spans="1:20">
      <c r="A363" s="19"/>
      <c r="B363" s="15"/>
      <c r="C363" s="16" t="s">
        <v>151</v>
      </c>
      <c r="D363" s="17">
        <v>0</v>
      </c>
      <c r="E363" s="17">
        <f t="shared" si="30"/>
        <v>0</v>
      </c>
      <c r="F363" s="17">
        <v>156592</v>
      </c>
      <c r="G363" s="18">
        <f t="shared" si="31"/>
        <v>6263680</v>
      </c>
      <c r="H363" s="18">
        <f t="shared" si="32"/>
        <v>6263680</v>
      </c>
      <c r="I363" s="18"/>
      <c r="J363" s="18">
        <f t="shared" si="29"/>
        <v>6263680</v>
      </c>
      <c r="K363" s="19"/>
      <c r="L363" s="19"/>
      <c r="M363" s="18"/>
      <c r="N363" s="18"/>
      <c r="O363" s="21"/>
      <c r="P363" s="21"/>
      <c r="Q363" s="21"/>
      <c r="R363" s="18"/>
      <c r="S363" s="21"/>
      <c r="T363" s="21"/>
    </row>
    <row r="364" spans="1:20">
      <c r="A364" s="19"/>
      <c r="B364" s="15"/>
      <c r="C364" s="16" t="s">
        <v>108</v>
      </c>
      <c r="D364" s="17">
        <v>0</v>
      </c>
      <c r="E364" s="17">
        <f t="shared" si="30"/>
        <v>0</v>
      </c>
      <c r="F364" s="17">
        <v>84201</v>
      </c>
      <c r="G364" s="18">
        <f t="shared" si="31"/>
        <v>3368040</v>
      </c>
      <c r="H364" s="18">
        <f t="shared" si="32"/>
        <v>3368040</v>
      </c>
      <c r="I364" s="18"/>
      <c r="J364" s="18">
        <f t="shared" si="29"/>
        <v>3368040</v>
      </c>
      <c r="K364" s="19"/>
      <c r="L364" s="19"/>
      <c r="M364" s="18"/>
      <c r="N364" s="18"/>
      <c r="O364" s="22"/>
      <c r="P364" s="22"/>
      <c r="Q364" s="22"/>
      <c r="R364" s="18"/>
      <c r="S364" s="22"/>
      <c r="T364" s="22"/>
    </row>
    <row r="365" spans="1:20">
      <c r="A365" s="19">
        <v>39</v>
      </c>
      <c r="B365" s="15" t="s">
        <v>247</v>
      </c>
      <c r="C365" s="16" t="s">
        <v>41</v>
      </c>
      <c r="D365" s="17">
        <v>0</v>
      </c>
      <c r="E365" s="17">
        <f t="shared" si="30"/>
        <v>0</v>
      </c>
      <c r="F365" s="17">
        <v>69</v>
      </c>
      <c r="G365" s="18">
        <f t="shared" si="31"/>
        <v>2760</v>
      </c>
      <c r="H365" s="18">
        <f t="shared" si="32"/>
        <v>2760</v>
      </c>
      <c r="I365" s="18"/>
      <c r="J365" s="18">
        <f t="shared" si="29"/>
        <v>2760</v>
      </c>
      <c r="K365" s="19">
        <f>SUM(J365:J371)</f>
        <v>70760</v>
      </c>
      <c r="L365" s="19"/>
      <c r="M365" s="18"/>
      <c r="N365" s="18"/>
      <c r="O365" s="20"/>
      <c r="P365" s="20">
        <f>SUM(K365-L365+O365)</f>
        <v>70760</v>
      </c>
      <c r="Q365" s="20"/>
      <c r="R365" s="18"/>
      <c r="S365" s="20">
        <f>SUM(N365:N371)</f>
        <v>-593820</v>
      </c>
      <c r="T365" s="20">
        <f>Q365+S365</f>
        <v>-593820</v>
      </c>
    </row>
    <row r="366" spans="1:20">
      <c r="A366" s="19"/>
      <c r="B366" s="15"/>
      <c r="C366" s="16" t="s">
        <v>248</v>
      </c>
      <c r="D366" s="17">
        <v>0</v>
      </c>
      <c r="E366" s="17">
        <f t="shared" si="30"/>
        <v>0</v>
      </c>
      <c r="F366" s="17">
        <v>3</v>
      </c>
      <c r="G366" s="18">
        <f t="shared" si="31"/>
        <v>120</v>
      </c>
      <c r="H366" s="18">
        <f t="shared" si="32"/>
        <v>120</v>
      </c>
      <c r="I366" s="18">
        <v>101140</v>
      </c>
      <c r="J366" s="18">
        <v>0</v>
      </c>
      <c r="K366" s="19"/>
      <c r="L366" s="19"/>
      <c r="M366" s="18">
        <v>120</v>
      </c>
      <c r="N366" s="18">
        <f>SUM(H366-I366)</f>
        <v>-101020</v>
      </c>
      <c r="O366" s="21"/>
      <c r="P366" s="21"/>
      <c r="Q366" s="21"/>
      <c r="R366" s="18"/>
      <c r="S366" s="21"/>
      <c r="T366" s="21"/>
    </row>
    <row r="367" spans="1:20">
      <c r="A367" s="19"/>
      <c r="B367" s="15"/>
      <c r="C367" s="16" t="s">
        <v>62</v>
      </c>
      <c r="D367" s="17">
        <v>0</v>
      </c>
      <c r="E367" s="17">
        <f t="shared" si="30"/>
        <v>0</v>
      </c>
      <c r="F367" s="17">
        <v>2</v>
      </c>
      <c r="G367" s="18">
        <f t="shared" si="31"/>
        <v>80</v>
      </c>
      <c r="H367" s="18">
        <f t="shared" si="32"/>
        <v>80</v>
      </c>
      <c r="I367" s="18">
        <v>492880</v>
      </c>
      <c r="J367" s="18">
        <v>0</v>
      </c>
      <c r="K367" s="19"/>
      <c r="L367" s="19"/>
      <c r="M367" s="18">
        <v>80</v>
      </c>
      <c r="N367" s="18">
        <f>SUM(H367-I367)</f>
        <v>-492800</v>
      </c>
      <c r="O367" s="21"/>
      <c r="P367" s="21"/>
      <c r="Q367" s="21"/>
      <c r="R367" s="18"/>
      <c r="S367" s="21"/>
      <c r="T367" s="21"/>
    </row>
    <row r="368" spans="1:20">
      <c r="A368" s="19"/>
      <c r="B368" s="15"/>
      <c r="C368" s="16" t="s">
        <v>128</v>
      </c>
      <c r="D368" s="17">
        <v>0</v>
      </c>
      <c r="E368" s="17">
        <f t="shared" si="30"/>
        <v>0</v>
      </c>
      <c r="F368" s="17">
        <v>98</v>
      </c>
      <c r="G368" s="18">
        <f t="shared" si="31"/>
        <v>3920</v>
      </c>
      <c r="H368" s="18">
        <f t="shared" si="32"/>
        <v>3920</v>
      </c>
      <c r="I368" s="18"/>
      <c r="J368" s="18">
        <f t="shared" si="29"/>
        <v>3920</v>
      </c>
      <c r="K368" s="19"/>
      <c r="L368" s="19"/>
      <c r="M368" s="18"/>
      <c r="N368" s="18"/>
      <c r="O368" s="21"/>
      <c r="P368" s="21"/>
      <c r="Q368" s="21"/>
      <c r="R368" s="18"/>
      <c r="S368" s="21"/>
      <c r="T368" s="21"/>
    </row>
    <row r="369" spans="1:20">
      <c r="A369" s="19"/>
      <c r="B369" s="15"/>
      <c r="C369" s="16" t="s">
        <v>34</v>
      </c>
      <c r="D369" s="17">
        <v>0</v>
      </c>
      <c r="E369" s="17">
        <f t="shared" si="30"/>
        <v>0</v>
      </c>
      <c r="F369" s="17">
        <v>14</v>
      </c>
      <c r="G369" s="18">
        <f t="shared" si="31"/>
        <v>560</v>
      </c>
      <c r="H369" s="18">
        <f t="shared" si="32"/>
        <v>560</v>
      </c>
      <c r="I369" s="18"/>
      <c r="J369" s="18">
        <f t="shared" si="29"/>
        <v>560</v>
      </c>
      <c r="K369" s="19"/>
      <c r="L369" s="19"/>
      <c r="M369" s="18"/>
      <c r="N369" s="18"/>
      <c r="O369" s="21"/>
      <c r="P369" s="21"/>
      <c r="Q369" s="21"/>
      <c r="R369" s="18"/>
      <c r="S369" s="21"/>
      <c r="T369" s="21"/>
    </row>
    <row r="370" spans="1:20">
      <c r="A370" s="19"/>
      <c r="B370" s="15"/>
      <c r="C370" s="16" t="s">
        <v>36</v>
      </c>
      <c r="D370" s="17">
        <v>0</v>
      </c>
      <c r="E370" s="17">
        <f t="shared" si="30"/>
        <v>0</v>
      </c>
      <c r="F370" s="17">
        <v>1524</v>
      </c>
      <c r="G370" s="18">
        <f t="shared" si="31"/>
        <v>60960</v>
      </c>
      <c r="H370" s="18">
        <f t="shared" si="32"/>
        <v>60960</v>
      </c>
      <c r="I370" s="18"/>
      <c r="J370" s="18">
        <f t="shared" si="29"/>
        <v>60960</v>
      </c>
      <c r="K370" s="19"/>
      <c r="L370" s="19"/>
      <c r="M370" s="18"/>
      <c r="N370" s="18"/>
      <c r="O370" s="21"/>
      <c r="P370" s="21"/>
      <c r="Q370" s="21"/>
      <c r="R370" s="18"/>
      <c r="S370" s="21"/>
      <c r="T370" s="21"/>
    </row>
    <row r="371" spans="1:20">
      <c r="A371" s="19"/>
      <c r="B371" s="15"/>
      <c r="C371" s="16" t="s">
        <v>153</v>
      </c>
      <c r="D371" s="17">
        <v>0</v>
      </c>
      <c r="E371" s="17">
        <f t="shared" si="30"/>
        <v>0</v>
      </c>
      <c r="F371" s="17">
        <v>64</v>
      </c>
      <c r="G371" s="18">
        <f t="shared" si="31"/>
        <v>2560</v>
      </c>
      <c r="H371" s="18">
        <f t="shared" si="32"/>
        <v>2560</v>
      </c>
      <c r="I371" s="18"/>
      <c r="J371" s="18">
        <f t="shared" si="29"/>
        <v>2560</v>
      </c>
      <c r="K371" s="19"/>
      <c r="L371" s="19"/>
      <c r="M371" s="18"/>
      <c r="N371" s="18"/>
      <c r="O371" s="22"/>
      <c r="P371" s="22"/>
      <c r="Q371" s="22"/>
      <c r="R371" s="18"/>
      <c r="S371" s="22"/>
      <c r="T371" s="22"/>
    </row>
    <row r="372" spans="1:20">
      <c r="A372" s="19">
        <v>40</v>
      </c>
      <c r="B372" s="15" t="s">
        <v>249</v>
      </c>
      <c r="C372" s="16" t="s">
        <v>48</v>
      </c>
      <c r="D372" s="17">
        <v>0</v>
      </c>
      <c r="E372" s="17">
        <f t="shared" si="30"/>
        <v>0</v>
      </c>
      <c r="F372" s="17">
        <v>34</v>
      </c>
      <c r="G372" s="18">
        <f t="shared" si="31"/>
        <v>1360</v>
      </c>
      <c r="H372" s="18">
        <f t="shared" si="32"/>
        <v>1360</v>
      </c>
      <c r="I372" s="18"/>
      <c r="J372" s="18">
        <f t="shared" si="29"/>
        <v>1360</v>
      </c>
      <c r="K372" s="19">
        <f>SUM(J372:J380)</f>
        <v>92680</v>
      </c>
      <c r="L372" s="19"/>
      <c r="M372" s="18"/>
      <c r="N372" s="18"/>
      <c r="O372" s="20"/>
      <c r="P372" s="20">
        <f>SUM(K372-L372+O372)</f>
        <v>92680</v>
      </c>
      <c r="Q372" s="20"/>
      <c r="R372" s="18"/>
      <c r="S372" s="20">
        <f>SUM(N372:N380)</f>
        <v>0</v>
      </c>
      <c r="T372" s="20">
        <f>Q372+S372</f>
        <v>0</v>
      </c>
    </row>
    <row r="373" spans="1:20">
      <c r="A373" s="19"/>
      <c r="B373" s="15"/>
      <c r="C373" s="16" t="s">
        <v>235</v>
      </c>
      <c r="D373" s="17">
        <v>0</v>
      </c>
      <c r="E373" s="17">
        <f t="shared" si="30"/>
        <v>0</v>
      </c>
      <c r="F373" s="17">
        <v>41</v>
      </c>
      <c r="G373" s="18">
        <f t="shared" si="31"/>
        <v>1640</v>
      </c>
      <c r="H373" s="18">
        <f t="shared" si="32"/>
        <v>1640</v>
      </c>
      <c r="I373" s="18"/>
      <c r="J373" s="18">
        <f t="shared" si="29"/>
        <v>1640</v>
      </c>
      <c r="K373" s="19"/>
      <c r="L373" s="19"/>
      <c r="M373" s="18"/>
      <c r="N373" s="18"/>
      <c r="O373" s="21"/>
      <c r="P373" s="21"/>
      <c r="Q373" s="21"/>
      <c r="R373" s="18"/>
      <c r="S373" s="21"/>
      <c r="T373" s="21"/>
    </row>
    <row r="374" spans="1:20">
      <c r="A374" s="19"/>
      <c r="B374" s="15"/>
      <c r="C374" s="16" t="s">
        <v>129</v>
      </c>
      <c r="D374" s="17">
        <v>0</v>
      </c>
      <c r="E374" s="17">
        <f t="shared" si="30"/>
        <v>0</v>
      </c>
      <c r="F374" s="17">
        <v>213</v>
      </c>
      <c r="G374" s="18">
        <f t="shared" si="31"/>
        <v>8520</v>
      </c>
      <c r="H374" s="18">
        <f t="shared" si="32"/>
        <v>8520</v>
      </c>
      <c r="I374" s="18"/>
      <c r="J374" s="18">
        <f t="shared" si="29"/>
        <v>8520</v>
      </c>
      <c r="K374" s="19"/>
      <c r="L374" s="19"/>
      <c r="M374" s="18"/>
      <c r="N374" s="18"/>
      <c r="O374" s="21"/>
      <c r="P374" s="21"/>
      <c r="Q374" s="21"/>
      <c r="R374" s="18"/>
      <c r="S374" s="21"/>
      <c r="T374" s="21"/>
    </row>
    <row r="375" spans="1:20">
      <c r="A375" s="19"/>
      <c r="B375" s="15"/>
      <c r="C375" s="16" t="s">
        <v>250</v>
      </c>
      <c r="D375" s="17">
        <v>0</v>
      </c>
      <c r="E375" s="17">
        <f t="shared" si="30"/>
        <v>0</v>
      </c>
      <c r="F375" s="17">
        <v>41</v>
      </c>
      <c r="G375" s="18">
        <f t="shared" si="31"/>
        <v>1640</v>
      </c>
      <c r="H375" s="18">
        <f t="shared" si="32"/>
        <v>1640</v>
      </c>
      <c r="I375" s="18"/>
      <c r="J375" s="18">
        <f t="shared" si="29"/>
        <v>1640</v>
      </c>
      <c r="K375" s="19"/>
      <c r="L375" s="19"/>
      <c r="M375" s="18"/>
      <c r="N375" s="18"/>
      <c r="O375" s="21"/>
      <c r="P375" s="21"/>
      <c r="Q375" s="21"/>
      <c r="R375" s="18"/>
      <c r="S375" s="21"/>
      <c r="T375" s="21"/>
    </row>
    <row r="376" spans="1:20">
      <c r="A376" s="19"/>
      <c r="B376" s="15"/>
      <c r="C376" s="16" t="s">
        <v>137</v>
      </c>
      <c r="D376" s="17">
        <v>0</v>
      </c>
      <c r="E376" s="17">
        <f t="shared" si="30"/>
        <v>0</v>
      </c>
      <c r="F376" s="17">
        <v>36</v>
      </c>
      <c r="G376" s="18">
        <f t="shared" si="31"/>
        <v>1440</v>
      </c>
      <c r="H376" s="18">
        <f t="shared" si="32"/>
        <v>1440</v>
      </c>
      <c r="I376" s="18"/>
      <c r="J376" s="18">
        <f t="shared" si="29"/>
        <v>1440</v>
      </c>
      <c r="K376" s="19"/>
      <c r="L376" s="19"/>
      <c r="M376" s="18"/>
      <c r="N376" s="18"/>
      <c r="O376" s="21"/>
      <c r="P376" s="21"/>
      <c r="Q376" s="21"/>
      <c r="R376" s="18"/>
      <c r="S376" s="21"/>
      <c r="T376" s="21"/>
    </row>
    <row r="377" spans="1:20">
      <c r="A377" s="19"/>
      <c r="B377" s="15"/>
      <c r="C377" s="16" t="s">
        <v>52</v>
      </c>
      <c r="D377" s="17">
        <v>0</v>
      </c>
      <c r="E377" s="17">
        <f t="shared" si="30"/>
        <v>0</v>
      </c>
      <c r="F377" s="17">
        <v>48</v>
      </c>
      <c r="G377" s="18">
        <f t="shared" si="31"/>
        <v>1920</v>
      </c>
      <c r="H377" s="18">
        <f t="shared" si="32"/>
        <v>1920</v>
      </c>
      <c r="I377" s="18"/>
      <c r="J377" s="18">
        <f t="shared" si="29"/>
        <v>1920</v>
      </c>
      <c r="K377" s="19"/>
      <c r="L377" s="19"/>
      <c r="M377" s="18"/>
      <c r="N377" s="18"/>
      <c r="O377" s="21"/>
      <c r="P377" s="21"/>
      <c r="Q377" s="21"/>
      <c r="R377" s="18"/>
      <c r="S377" s="21"/>
      <c r="T377" s="21"/>
    </row>
    <row r="378" spans="1:20">
      <c r="A378" s="19"/>
      <c r="B378" s="15"/>
      <c r="C378" s="16" t="s">
        <v>64</v>
      </c>
      <c r="D378" s="17">
        <v>0</v>
      </c>
      <c r="E378" s="17">
        <f t="shared" si="30"/>
        <v>0</v>
      </c>
      <c r="F378" s="17">
        <v>26</v>
      </c>
      <c r="G378" s="18">
        <f t="shared" si="31"/>
        <v>1040</v>
      </c>
      <c r="H378" s="18">
        <f t="shared" si="32"/>
        <v>1040</v>
      </c>
      <c r="I378" s="18"/>
      <c r="J378" s="18">
        <f t="shared" si="29"/>
        <v>1040</v>
      </c>
      <c r="K378" s="19"/>
      <c r="L378" s="19"/>
      <c r="M378" s="18"/>
      <c r="N378" s="18"/>
      <c r="O378" s="21"/>
      <c r="P378" s="21"/>
      <c r="Q378" s="21"/>
      <c r="R378" s="18"/>
      <c r="S378" s="21"/>
      <c r="T378" s="21"/>
    </row>
    <row r="379" spans="1:20">
      <c r="A379" s="19"/>
      <c r="B379" s="15"/>
      <c r="C379" s="16" t="s">
        <v>149</v>
      </c>
      <c r="D379" s="17">
        <v>0</v>
      </c>
      <c r="E379" s="17">
        <f t="shared" si="30"/>
        <v>0</v>
      </c>
      <c r="F379" s="17">
        <v>5</v>
      </c>
      <c r="G379" s="18">
        <f t="shared" si="31"/>
        <v>200</v>
      </c>
      <c r="H379" s="18">
        <f t="shared" si="32"/>
        <v>200</v>
      </c>
      <c r="I379" s="18"/>
      <c r="J379" s="18">
        <f t="shared" si="29"/>
        <v>200</v>
      </c>
      <c r="K379" s="19"/>
      <c r="L379" s="19"/>
      <c r="M379" s="18"/>
      <c r="N379" s="18"/>
      <c r="O379" s="21"/>
      <c r="P379" s="21"/>
      <c r="Q379" s="21"/>
      <c r="R379" s="18"/>
      <c r="S379" s="21"/>
      <c r="T379" s="21"/>
    </row>
    <row r="380" spans="1:20">
      <c r="A380" s="19"/>
      <c r="B380" s="15"/>
      <c r="C380" s="16" t="s">
        <v>39</v>
      </c>
      <c r="D380" s="17">
        <v>0</v>
      </c>
      <c r="E380" s="17">
        <f t="shared" si="30"/>
        <v>0</v>
      </c>
      <c r="F380" s="17">
        <v>1873</v>
      </c>
      <c r="G380" s="18">
        <f t="shared" si="31"/>
        <v>74920</v>
      </c>
      <c r="H380" s="18">
        <f t="shared" si="32"/>
        <v>74920</v>
      </c>
      <c r="I380" s="18"/>
      <c r="J380" s="18">
        <f t="shared" si="29"/>
        <v>74920</v>
      </c>
      <c r="K380" s="19"/>
      <c r="L380" s="19"/>
      <c r="M380" s="18"/>
      <c r="N380" s="18"/>
      <c r="O380" s="22"/>
      <c r="P380" s="22"/>
      <c r="Q380" s="22"/>
      <c r="R380" s="18"/>
      <c r="S380" s="22"/>
      <c r="T380" s="22"/>
    </row>
    <row r="381" spans="1:20">
      <c r="A381" s="19">
        <v>41</v>
      </c>
      <c r="B381" s="15" t="s">
        <v>251</v>
      </c>
      <c r="C381" s="16" t="s">
        <v>76</v>
      </c>
      <c r="D381" s="17">
        <v>0</v>
      </c>
      <c r="E381" s="17">
        <f t="shared" si="30"/>
        <v>0</v>
      </c>
      <c r="F381" s="17">
        <v>6263</v>
      </c>
      <c r="G381" s="18">
        <f t="shared" si="31"/>
        <v>250520</v>
      </c>
      <c r="H381" s="18">
        <f t="shared" si="32"/>
        <v>250520</v>
      </c>
      <c r="I381" s="18"/>
      <c r="J381" s="18">
        <f t="shared" si="29"/>
        <v>250520</v>
      </c>
      <c r="K381" s="19">
        <f>SUM(J381:J386)</f>
        <v>778280</v>
      </c>
      <c r="L381" s="19"/>
      <c r="M381" s="18"/>
      <c r="N381" s="18"/>
      <c r="O381" s="20"/>
      <c r="P381" s="20">
        <f>SUM(K381-L381+O381)</f>
        <v>778280</v>
      </c>
      <c r="Q381" s="20"/>
      <c r="R381" s="18"/>
      <c r="S381" s="20">
        <f>SUM(N381:N386)</f>
        <v>0</v>
      </c>
      <c r="T381" s="20">
        <f>Q381+S381</f>
        <v>0</v>
      </c>
    </row>
    <row r="382" spans="1:20">
      <c r="A382" s="19"/>
      <c r="B382" s="15"/>
      <c r="C382" s="16" t="s">
        <v>41</v>
      </c>
      <c r="D382" s="17">
        <v>0</v>
      </c>
      <c r="E382" s="17">
        <f t="shared" si="30"/>
        <v>0</v>
      </c>
      <c r="F382" s="17">
        <v>1303</v>
      </c>
      <c r="G382" s="18">
        <f t="shared" si="31"/>
        <v>52120</v>
      </c>
      <c r="H382" s="18">
        <f t="shared" si="32"/>
        <v>52120</v>
      </c>
      <c r="I382" s="18"/>
      <c r="J382" s="18">
        <f t="shared" si="29"/>
        <v>52120</v>
      </c>
      <c r="K382" s="19"/>
      <c r="L382" s="19"/>
      <c r="M382" s="18"/>
      <c r="N382" s="18"/>
      <c r="O382" s="21"/>
      <c r="P382" s="21"/>
      <c r="Q382" s="21"/>
      <c r="R382" s="18"/>
      <c r="S382" s="21"/>
      <c r="T382" s="21"/>
    </row>
    <row r="383" spans="1:20">
      <c r="A383" s="19"/>
      <c r="B383" s="15"/>
      <c r="C383" s="16" t="s">
        <v>250</v>
      </c>
      <c r="D383" s="17">
        <v>0</v>
      </c>
      <c r="E383" s="17">
        <f t="shared" si="30"/>
        <v>0</v>
      </c>
      <c r="F383" s="17">
        <v>433</v>
      </c>
      <c r="G383" s="18">
        <f t="shared" si="31"/>
        <v>17320</v>
      </c>
      <c r="H383" s="18">
        <f t="shared" si="32"/>
        <v>17320</v>
      </c>
      <c r="I383" s="18"/>
      <c r="J383" s="18">
        <f t="shared" si="29"/>
        <v>17320</v>
      </c>
      <c r="K383" s="19"/>
      <c r="L383" s="19"/>
      <c r="M383" s="18"/>
      <c r="N383" s="18"/>
      <c r="O383" s="21"/>
      <c r="P383" s="21"/>
      <c r="Q383" s="21"/>
      <c r="R383" s="18"/>
      <c r="S383" s="21"/>
      <c r="T383" s="21"/>
    </row>
    <row r="384" spans="1:20">
      <c r="A384" s="19"/>
      <c r="B384" s="15"/>
      <c r="C384" s="16" t="s">
        <v>51</v>
      </c>
      <c r="D384" s="17">
        <v>0</v>
      </c>
      <c r="E384" s="17">
        <f t="shared" si="30"/>
        <v>0</v>
      </c>
      <c r="F384" s="17">
        <v>4430</v>
      </c>
      <c r="G384" s="18">
        <f t="shared" si="31"/>
        <v>177200</v>
      </c>
      <c r="H384" s="18">
        <f t="shared" si="32"/>
        <v>177200</v>
      </c>
      <c r="I384" s="18"/>
      <c r="J384" s="18">
        <f t="shared" si="29"/>
        <v>177200</v>
      </c>
      <c r="K384" s="19"/>
      <c r="L384" s="19"/>
      <c r="M384" s="18"/>
      <c r="N384" s="18"/>
      <c r="O384" s="21"/>
      <c r="P384" s="21"/>
      <c r="Q384" s="21"/>
      <c r="R384" s="18"/>
      <c r="S384" s="21"/>
      <c r="T384" s="21"/>
    </row>
    <row r="385" spans="1:20">
      <c r="A385" s="19"/>
      <c r="B385" s="15"/>
      <c r="C385" s="16" t="s">
        <v>52</v>
      </c>
      <c r="D385" s="17">
        <v>0</v>
      </c>
      <c r="E385" s="17">
        <f t="shared" si="30"/>
        <v>0</v>
      </c>
      <c r="F385" s="17">
        <v>5844</v>
      </c>
      <c r="G385" s="18">
        <f t="shared" si="31"/>
        <v>233760</v>
      </c>
      <c r="H385" s="18">
        <f t="shared" si="32"/>
        <v>233760</v>
      </c>
      <c r="I385" s="18"/>
      <c r="J385" s="18">
        <f t="shared" si="29"/>
        <v>233760</v>
      </c>
      <c r="K385" s="19"/>
      <c r="L385" s="19"/>
      <c r="M385" s="18"/>
      <c r="N385" s="18"/>
      <c r="O385" s="21"/>
      <c r="P385" s="21"/>
      <c r="Q385" s="21"/>
      <c r="R385" s="18"/>
      <c r="S385" s="21"/>
      <c r="T385" s="21"/>
    </row>
    <row r="386" spans="1:20">
      <c r="A386" s="19"/>
      <c r="B386" s="15"/>
      <c r="C386" s="16" t="s">
        <v>144</v>
      </c>
      <c r="D386" s="17">
        <v>0</v>
      </c>
      <c r="E386" s="17">
        <f t="shared" si="30"/>
        <v>0</v>
      </c>
      <c r="F386" s="17">
        <v>1184</v>
      </c>
      <c r="G386" s="18">
        <f t="shared" si="31"/>
        <v>47360</v>
      </c>
      <c r="H386" s="18">
        <f t="shared" si="32"/>
        <v>47360</v>
      </c>
      <c r="I386" s="18"/>
      <c r="J386" s="18">
        <f t="shared" si="29"/>
        <v>47360</v>
      </c>
      <c r="K386" s="19"/>
      <c r="L386" s="19"/>
      <c r="M386" s="18"/>
      <c r="N386" s="18"/>
      <c r="O386" s="22"/>
      <c r="P386" s="22"/>
      <c r="Q386" s="22"/>
      <c r="R386" s="18"/>
      <c r="S386" s="22"/>
      <c r="T386" s="22"/>
    </row>
    <row r="387" spans="1:20">
      <c r="A387" s="18">
        <v>42</v>
      </c>
      <c r="B387" s="23" t="s">
        <v>252</v>
      </c>
      <c r="C387" s="16" t="s">
        <v>51</v>
      </c>
      <c r="D387" s="17">
        <v>0</v>
      </c>
      <c r="E387" s="17">
        <f t="shared" si="30"/>
        <v>0</v>
      </c>
      <c r="F387" s="17">
        <v>65974</v>
      </c>
      <c r="G387" s="18">
        <f t="shared" si="31"/>
        <v>2638960</v>
      </c>
      <c r="H387" s="18">
        <f t="shared" si="32"/>
        <v>2638960</v>
      </c>
      <c r="I387" s="18"/>
      <c r="J387" s="18">
        <f t="shared" si="29"/>
        <v>2638960</v>
      </c>
      <c r="K387" s="18">
        <v>2638960</v>
      </c>
      <c r="L387" s="18"/>
      <c r="M387" s="18"/>
      <c r="N387" s="18"/>
      <c r="O387" s="18"/>
      <c r="P387" s="18">
        <f t="shared" ref="P387" si="33">K387-L387+O387</f>
        <v>2638960</v>
      </c>
      <c r="Q387" s="18"/>
      <c r="R387" s="18"/>
      <c r="S387" s="18">
        <f>SUM(N387:N387)</f>
        <v>0</v>
      </c>
      <c r="T387" s="18">
        <f>Q387+S387</f>
        <v>0</v>
      </c>
    </row>
    <row r="388" spans="1:20">
      <c r="A388" s="19">
        <v>43</v>
      </c>
      <c r="B388" s="15" t="s">
        <v>253</v>
      </c>
      <c r="C388" s="16" t="s">
        <v>61</v>
      </c>
      <c r="D388" s="17">
        <v>0</v>
      </c>
      <c r="E388" s="17">
        <f t="shared" si="30"/>
        <v>0</v>
      </c>
      <c r="F388" s="17">
        <v>9909</v>
      </c>
      <c r="G388" s="18">
        <f t="shared" si="31"/>
        <v>396360</v>
      </c>
      <c r="H388" s="18">
        <f t="shared" si="32"/>
        <v>396360</v>
      </c>
      <c r="I388" s="18"/>
      <c r="J388" s="18">
        <f t="shared" si="29"/>
        <v>396360</v>
      </c>
      <c r="K388" s="19">
        <f>SUM(J388:J391)</f>
        <v>3748880</v>
      </c>
      <c r="L388" s="19"/>
      <c r="M388" s="18"/>
      <c r="N388" s="18"/>
      <c r="O388" s="20"/>
      <c r="P388" s="20">
        <f>SUM(K388-L388+O388)</f>
        <v>3748880</v>
      </c>
      <c r="Q388" s="20"/>
      <c r="R388" s="18"/>
      <c r="S388" s="20"/>
      <c r="T388" s="20">
        <f>Q388+S388</f>
        <v>0</v>
      </c>
    </row>
    <row r="389" spans="1:20">
      <c r="A389" s="19"/>
      <c r="B389" s="15"/>
      <c r="C389" s="16" t="s">
        <v>123</v>
      </c>
      <c r="D389" s="17">
        <v>0</v>
      </c>
      <c r="E389" s="17">
        <f t="shared" si="30"/>
        <v>0</v>
      </c>
      <c r="F389" s="17">
        <v>63048</v>
      </c>
      <c r="G389" s="18">
        <f t="shared" si="31"/>
        <v>2521920</v>
      </c>
      <c r="H389" s="18">
        <f t="shared" si="32"/>
        <v>2521920</v>
      </c>
      <c r="I389" s="18"/>
      <c r="J389" s="18">
        <f t="shared" si="29"/>
        <v>2521920</v>
      </c>
      <c r="K389" s="19"/>
      <c r="L389" s="19"/>
      <c r="M389" s="18"/>
      <c r="N389" s="18"/>
      <c r="O389" s="21"/>
      <c r="P389" s="21"/>
      <c r="Q389" s="21"/>
      <c r="R389" s="18"/>
      <c r="S389" s="21"/>
      <c r="T389" s="21"/>
    </row>
    <row r="390" spans="1:20">
      <c r="A390" s="19"/>
      <c r="B390" s="15"/>
      <c r="C390" s="16" t="s">
        <v>69</v>
      </c>
      <c r="D390" s="17">
        <v>0</v>
      </c>
      <c r="E390" s="17">
        <f t="shared" si="30"/>
        <v>0</v>
      </c>
      <c r="F390" s="17">
        <v>6026</v>
      </c>
      <c r="G390" s="18">
        <f t="shared" si="31"/>
        <v>241040</v>
      </c>
      <c r="H390" s="18">
        <f t="shared" si="32"/>
        <v>241040</v>
      </c>
      <c r="I390" s="18"/>
      <c r="J390" s="18">
        <f t="shared" si="29"/>
        <v>241040</v>
      </c>
      <c r="K390" s="19"/>
      <c r="L390" s="19"/>
      <c r="M390" s="18"/>
      <c r="N390" s="18"/>
      <c r="O390" s="21"/>
      <c r="P390" s="21"/>
      <c r="Q390" s="21"/>
      <c r="R390" s="18"/>
      <c r="S390" s="21"/>
      <c r="T390" s="21"/>
    </row>
    <row r="391" spans="1:20">
      <c r="A391" s="19"/>
      <c r="B391" s="15"/>
      <c r="C391" s="16" t="s">
        <v>93</v>
      </c>
      <c r="D391" s="17">
        <v>0</v>
      </c>
      <c r="E391" s="17">
        <f t="shared" si="30"/>
        <v>0</v>
      </c>
      <c r="F391" s="17">
        <v>14739</v>
      </c>
      <c r="G391" s="18">
        <f t="shared" si="31"/>
        <v>589560</v>
      </c>
      <c r="H391" s="18">
        <f t="shared" si="32"/>
        <v>589560</v>
      </c>
      <c r="I391" s="18"/>
      <c r="J391" s="18">
        <f t="shared" si="29"/>
        <v>589560</v>
      </c>
      <c r="K391" s="19"/>
      <c r="L391" s="19"/>
      <c r="M391" s="18"/>
      <c r="N391" s="18"/>
      <c r="O391" s="22"/>
      <c r="P391" s="22"/>
      <c r="Q391" s="22"/>
      <c r="R391" s="18"/>
      <c r="S391" s="22"/>
      <c r="T391" s="22"/>
    </row>
    <row r="392" spans="1:20" ht="30">
      <c r="A392" s="18">
        <v>44</v>
      </c>
      <c r="B392" s="23" t="s">
        <v>254</v>
      </c>
      <c r="C392" s="16" t="s">
        <v>135</v>
      </c>
      <c r="D392" s="17">
        <v>0</v>
      </c>
      <c r="E392" s="17">
        <f t="shared" si="30"/>
        <v>0</v>
      </c>
      <c r="F392" s="17">
        <v>43</v>
      </c>
      <c r="G392" s="18">
        <f t="shared" si="31"/>
        <v>1720</v>
      </c>
      <c r="H392" s="18">
        <f t="shared" si="32"/>
        <v>1720</v>
      </c>
      <c r="I392" s="18"/>
      <c r="J392" s="18">
        <f t="shared" si="29"/>
        <v>1720</v>
      </c>
      <c r="K392" s="18">
        <v>1720</v>
      </c>
      <c r="L392" s="18">
        <v>35025365</v>
      </c>
      <c r="M392" s="18"/>
      <c r="N392" s="18"/>
      <c r="O392" s="18"/>
      <c r="P392" s="18">
        <v>0</v>
      </c>
      <c r="Q392" s="18">
        <f>K392-L392+O392</f>
        <v>-35023645</v>
      </c>
      <c r="R392" s="18">
        <v>1720</v>
      </c>
      <c r="S392" s="18">
        <f>SUM(N392:N392)</f>
        <v>0</v>
      </c>
      <c r="T392" s="18">
        <f t="shared" ref="T392:T394" si="34">Q392+S392</f>
        <v>-35023645</v>
      </c>
    </row>
    <row r="393" spans="1:20">
      <c r="A393" s="18">
        <v>45</v>
      </c>
      <c r="B393" s="23" t="s">
        <v>255</v>
      </c>
      <c r="C393" s="16"/>
      <c r="D393" s="17">
        <v>0</v>
      </c>
      <c r="E393" s="17">
        <f t="shared" si="30"/>
        <v>0</v>
      </c>
      <c r="F393" s="17">
        <v>0</v>
      </c>
      <c r="G393" s="18">
        <f t="shared" si="31"/>
        <v>0</v>
      </c>
      <c r="H393" s="18">
        <f t="shared" si="32"/>
        <v>0</v>
      </c>
      <c r="I393" s="18"/>
      <c r="J393" s="18">
        <f t="shared" si="29"/>
        <v>0</v>
      </c>
      <c r="K393" s="18">
        <v>0</v>
      </c>
      <c r="L393" s="18">
        <v>28870</v>
      </c>
      <c r="M393" s="18"/>
      <c r="N393" s="18"/>
      <c r="O393" s="18"/>
      <c r="P393" s="18">
        <v>0</v>
      </c>
      <c r="Q393" s="18">
        <f>K393-L393+O393</f>
        <v>-28870</v>
      </c>
      <c r="R393" s="18">
        <v>0</v>
      </c>
      <c r="S393" s="18">
        <f t="shared" ref="S393:S394" si="35">SUM(N393:N393)</f>
        <v>0</v>
      </c>
      <c r="T393" s="18">
        <f t="shared" si="34"/>
        <v>-28870</v>
      </c>
    </row>
    <row r="394" spans="1:20" ht="30">
      <c r="A394" s="3">
        <v>46</v>
      </c>
      <c r="B394" s="23" t="s">
        <v>256</v>
      </c>
      <c r="C394" s="16" t="s">
        <v>167</v>
      </c>
      <c r="D394" s="17">
        <v>1</v>
      </c>
      <c r="E394" s="17">
        <f t="shared" si="30"/>
        <v>50</v>
      </c>
      <c r="F394" s="17">
        <v>0</v>
      </c>
      <c r="G394" s="18">
        <f t="shared" si="31"/>
        <v>0</v>
      </c>
      <c r="H394" s="18">
        <f t="shared" si="32"/>
        <v>50</v>
      </c>
      <c r="I394" s="18"/>
      <c r="J394" s="18">
        <f t="shared" ref="J394:J408" si="36">SUM(H394-I394)</f>
        <v>50</v>
      </c>
      <c r="K394" s="18">
        <v>50</v>
      </c>
      <c r="L394" s="18"/>
      <c r="M394" s="18"/>
      <c r="N394" s="18"/>
      <c r="O394" s="18"/>
      <c r="P394" s="18">
        <f t="shared" ref="P394" si="37">K394-L394+O394</f>
        <v>50</v>
      </c>
      <c r="Q394" s="18"/>
      <c r="R394" s="18"/>
      <c r="S394" s="18">
        <f t="shared" si="35"/>
        <v>0</v>
      </c>
      <c r="T394" s="18">
        <f t="shared" si="34"/>
        <v>0</v>
      </c>
    </row>
    <row r="395" spans="1:20">
      <c r="A395" s="20">
        <v>47</v>
      </c>
      <c r="B395" s="15" t="s">
        <v>257</v>
      </c>
      <c r="C395" s="16" t="s">
        <v>258</v>
      </c>
      <c r="D395" s="17">
        <v>6</v>
      </c>
      <c r="E395" s="17">
        <f t="shared" si="30"/>
        <v>300</v>
      </c>
      <c r="F395" s="17">
        <v>0</v>
      </c>
      <c r="G395" s="18">
        <f t="shared" si="31"/>
        <v>0</v>
      </c>
      <c r="H395" s="18">
        <f t="shared" si="32"/>
        <v>300</v>
      </c>
      <c r="I395" s="18"/>
      <c r="J395" s="18">
        <f t="shared" si="36"/>
        <v>300</v>
      </c>
      <c r="K395" s="19">
        <f>SUM(J395:J398)</f>
        <v>450</v>
      </c>
      <c r="L395" s="19"/>
      <c r="M395" s="18"/>
      <c r="N395" s="18"/>
      <c r="O395" s="20"/>
      <c r="P395" s="20">
        <f>K395-L395+O395</f>
        <v>450</v>
      </c>
      <c r="Q395" s="20"/>
      <c r="R395" s="18"/>
      <c r="S395" s="20"/>
      <c r="T395" s="20">
        <f>SUM(Q395+S395)</f>
        <v>0</v>
      </c>
    </row>
    <row r="396" spans="1:20">
      <c r="A396" s="21"/>
      <c r="B396" s="15"/>
      <c r="C396" s="16" t="s">
        <v>167</v>
      </c>
      <c r="D396" s="17">
        <v>1</v>
      </c>
      <c r="E396" s="17">
        <f t="shared" si="30"/>
        <v>50</v>
      </c>
      <c r="F396" s="17">
        <v>0</v>
      </c>
      <c r="G396" s="18">
        <f t="shared" si="31"/>
        <v>0</v>
      </c>
      <c r="H396" s="18">
        <f t="shared" si="32"/>
        <v>50</v>
      </c>
      <c r="I396" s="18"/>
      <c r="J396" s="18">
        <f t="shared" si="36"/>
        <v>50</v>
      </c>
      <c r="K396" s="19"/>
      <c r="L396" s="19"/>
      <c r="M396" s="18"/>
      <c r="N396" s="18"/>
      <c r="O396" s="21"/>
      <c r="P396" s="21"/>
      <c r="Q396" s="21"/>
      <c r="R396" s="18"/>
      <c r="S396" s="21"/>
      <c r="T396" s="21"/>
    </row>
    <row r="397" spans="1:20">
      <c r="A397" s="21"/>
      <c r="B397" s="15"/>
      <c r="C397" s="16" t="s">
        <v>156</v>
      </c>
      <c r="D397" s="17">
        <v>1</v>
      </c>
      <c r="E397" s="17">
        <f t="shared" si="30"/>
        <v>50</v>
      </c>
      <c r="F397" s="17">
        <v>0</v>
      </c>
      <c r="G397" s="18">
        <f t="shared" si="31"/>
        <v>0</v>
      </c>
      <c r="H397" s="18">
        <f t="shared" si="32"/>
        <v>50</v>
      </c>
      <c r="I397" s="18"/>
      <c r="J397" s="18">
        <f t="shared" si="36"/>
        <v>50</v>
      </c>
      <c r="K397" s="19"/>
      <c r="L397" s="19"/>
      <c r="M397" s="18"/>
      <c r="N397" s="18"/>
      <c r="O397" s="21"/>
      <c r="P397" s="21"/>
      <c r="Q397" s="21"/>
      <c r="R397" s="18"/>
      <c r="S397" s="21"/>
      <c r="T397" s="21"/>
    </row>
    <row r="398" spans="1:20">
      <c r="A398" s="22"/>
      <c r="B398" s="15"/>
      <c r="C398" s="16" t="s">
        <v>108</v>
      </c>
      <c r="D398" s="17">
        <v>1</v>
      </c>
      <c r="E398" s="17">
        <f t="shared" ref="E398:E408" si="38">SUM(D398*50)</f>
        <v>50</v>
      </c>
      <c r="F398" s="17">
        <v>0</v>
      </c>
      <c r="G398" s="18">
        <f t="shared" ref="G398:G408" si="39">SUM(F398*40)</f>
        <v>0</v>
      </c>
      <c r="H398" s="18">
        <f t="shared" ref="H398:H408" si="40">SUM(E398+G398)</f>
        <v>50</v>
      </c>
      <c r="I398" s="18"/>
      <c r="J398" s="18">
        <f t="shared" si="36"/>
        <v>50</v>
      </c>
      <c r="K398" s="19"/>
      <c r="L398" s="19"/>
      <c r="M398" s="18"/>
      <c r="N398" s="18"/>
      <c r="O398" s="22"/>
      <c r="P398" s="22"/>
      <c r="Q398" s="22"/>
      <c r="R398" s="18"/>
      <c r="S398" s="22"/>
      <c r="T398" s="22"/>
    </row>
    <row r="399" spans="1:20">
      <c r="A399" s="18">
        <v>48</v>
      </c>
      <c r="B399" s="23" t="s">
        <v>259</v>
      </c>
      <c r="C399" s="16" t="s">
        <v>64</v>
      </c>
      <c r="D399" s="17">
        <v>0</v>
      </c>
      <c r="E399" s="17">
        <f t="shared" si="38"/>
        <v>0</v>
      </c>
      <c r="F399" s="17">
        <v>1</v>
      </c>
      <c r="G399" s="18">
        <f t="shared" si="39"/>
        <v>40</v>
      </c>
      <c r="H399" s="18">
        <f t="shared" si="40"/>
        <v>40</v>
      </c>
      <c r="I399" s="18"/>
      <c r="J399" s="18">
        <f t="shared" si="36"/>
        <v>40</v>
      </c>
      <c r="K399" s="18">
        <v>40</v>
      </c>
      <c r="L399" s="18"/>
      <c r="M399" s="18"/>
      <c r="N399" s="18"/>
      <c r="O399" s="18"/>
      <c r="P399" s="18">
        <f t="shared" ref="P399" si="41">K399-L399+O399</f>
        <v>40</v>
      </c>
      <c r="Q399" s="18"/>
      <c r="R399" s="18"/>
      <c r="S399" s="18">
        <f>SUM(N399:N399)</f>
        <v>0</v>
      </c>
      <c r="T399" s="18">
        <f t="shared" ref="T399" si="42">Q399+S399</f>
        <v>0</v>
      </c>
    </row>
    <row r="400" spans="1:20">
      <c r="A400" s="20">
        <v>49</v>
      </c>
      <c r="B400" s="15" t="s">
        <v>260</v>
      </c>
      <c r="C400" s="16" t="s">
        <v>62</v>
      </c>
      <c r="D400" s="17">
        <v>0</v>
      </c>
      <c r="E400" s="17">
        <f t="shared" si="38"/>
        <v>0</v>
      </c>
      <c r="F400" s="17">
        <v>302643</v>
      </c>
      <c r="G400" s="18">
        <f t="shared" si="39"/>
        <v>12105720</v>
      </c>
      <c r="H400" s="18">
        <f t="shared" si="40"/>
        <v>12105720</v>
      </c>
      <c r="I400" s="18"/>
      <c r="J400" s="18">
        <f t="shared" si="36"/>
        <v>12105720</v>
      </c>
      <c r="K400" s="19">
        <f>SUM(J400:J402)</f>
        <v>19791420</v>
      </c>
      <c r="L400" s="19"/>
      <c r="M400" s="18"/>
      <c r="N400" s="18"/>
      <c r="O400" s="20"/>
      <c r="P400" s="20">
        <f>SUM(K400-L400+O400)</f>
        <v>19791420</v>
      </c>
      <c r="Q400" s="20"/>
      <c r="R400" s="18"/>
      <c r="S400" s="20">
        <f>SUM(N400:N402)</f>
        <v>0</v>
      </c>
      <c r="T400" s="20">
        <f>SUM(Q400+S400)</f>
        <v>0</v>
      </c>
    </row>
    <row r="401" spans="1:25">
      <c r="A401" s="21"/>
      <c r="B401" s="15"/>
      <c r="C401" s="16" t="s">
        <v>69</v>
      </c>
      <c r="D401" s="17">
        <v>0</v>
      </c>
      <c r="E401" s="17">
        <f t="shared" si="38"/>
        <v>0</v>
      </c>
      <c r="F401" s="17">
        <v>34740</v>
      </c>
      <c r="G401" s="18">
        <f t="shared" si="39"/>
        <v>1389600</v>
      </c>
      <c r="H401" s="18">
        <f t="shared" si="40"/>
        <v>1389600</v>
      </c>
      <c r="I401" s="18"/>
      <c r="J401" s="18">
        <f t="shared" si="36"/>
        <v>1389600</v>
      </c>
      <c r="K401" s="19"/>
      <c r="L401" s="19"/>
      <c r="M401" s="18"/>
      <c r="N401" s="18"/>
      <c r="O401" s="21"/>
      <c r="P401" s="21"/>
      <c r="Q401" s="21"/>
      <c r="R401" s="18"/>
      <c r="S401" s="21"/>
      <c r="T401" s="21"/>
    </row>
    <row r="402" spans="1:25">
      <c r="A402" s="22"/>
      <c r="B402" s="15"/>
      <c r="C402" s="16" t="s">
        <v>37</v>
      </c>
      <c r="D402" s="17">
        <v>14</v>
      </c>
      <c r="E402" s="17">
        <f t="shared" si="38"/>
        <v>700</v>
      </c>
      <c r="F402" s="17">
        <v>157385</v>
      </c>
      <c r="G402" s="18">
        <f t="shared" si="39"/>
        <v>6295400</v>
      </c>
      <c r="H402" s="18">
        <f t="shared" si="40"/>
        <v>6296100</v>
      </c>
      <c r="I402" s="18"/>
      <c r="J402" s="18">
        <f t="shared" si="36"/>
        <v>6296100</v>
      </c>
      <c r="K402" s="19"/>
      <c r="L402" s="19"/>
      <c r="M402" s="18"/>
      <c r="N402" s="18"/>
      <c r="O402" s="22"/>
      <c r="P402" s="22"/>
      <c r="Q402" s="22"/>
      <c r="R402" s="18"/>
      <c r="S402" s="22"/>
      <c r="T402" s="22"/>
    </row>
    <row r="403" spans="1:25">
      <c r="A403" s="18">
        <v>50</v>
      </c>
      <c r="B403" s="23" t="s">
        <v>261</v>
      </c>
      <c r="C403" s="16" t="s">
        <v>101</v>
      </c>
      <c r="D403" s="17">
        <v>0</v>
      </c>
      <c r="E403" s="17">
        <f t="shared" si="38"/>
        <v>0</v>
      </c>
      <c r="F403" s="17">
        <v>1</v>
      </c>
      <c r="G403" s="18">
        <f t="shared" si="39"/>
        <v>40</v>
      </c>
      <c r="H403" s="18">
        <f t="shared" si="40"/>
        <v>40</v>
      </c>
      <c r="I403" s="18">
        <v>411680</v>
      </c>
      <c r="J403" s="18">
        <v>0</v>
      </c>
      <c r="K403" s="18">
        <v>0</v>
      </c>
      <c r="L403" s="18">
        <v>32975</v>
      </c>
      <c r="M403" s="18">
        <v>40</v>
      </c>
      <c r="N403" s="18">
        <f>SUM(H403-I403)</f>
        <v>-411640</v>
      </c>
      <c r="O403" s="18"/>
      <c r="P403" s="18">
        <v>0</v>
      </c>
      <c r="Q403" s="18">
        <f>K403-L403+O403</f>
        <v>-32975</v>
      </c>
      <c r="R403" s="18"/>
      <c r="S403" s="18">
        <f>SUM(N403:N403)</f>
        <v>-411640</v>
      </c>
      <c r="T403" s="18">
        <f t="shared" ref="T403:T407" si="43">Q403+S403</f>
        <v>-444615</v>
      </c>
    </row>
    <row r="404" spans="1:25">
      <c r="A404" s="18">
        <v>51</v>
      </c>
      <c r="B404" s="23" t="s">
        <v>262</v>
      </c>
      <c r="C404" s="16"/>
      <c r="D404" s="17">
        <v>0</v>
      </c>
      <c r="E404" s="17">
        <f t="shared" si="38"/>
        <v>0</v>
      </c>
      <c r="F404" s="17">
        <v>0</v>
      </c>
      <c r="G404" s="18">
        <f t="shared" si="39"/>
        <v>0</v>
      </c>
      <c r="H404" s="18">
        <f t="shared" si="40"/>
        <v>0</v>
      </c>
      <c r="I404" s="18"/>
      <c r="J404" s="18"/>
      <c r="K404" s="18"/>
      <c r="L404" s="18">
        <v>840</v>
      </c>
      <c r="M404" s="18"/>
      <c r="N404" s="18"/>
      <c r="O404" s="18"/>
      <c r="P404" s="18">
        <v>0</v>
      </c>
      <c r="Q404" s="18">
        <f>K404-L404+O404</f>
        <v>-840</v>
      </c>
      <c r="R404" s="18"/>
      <c r="S404" s="18">
        <f>SUM(N404:N404)</f>
        <v>0</v>
      </c>
      <c r="T404" s="18">
        <f t="shared" si="43"/>
        <v>-840</v>
      </c>
    </row>
    <row r="405" spans="1:25">
      <c r="A405" s="18">
        <v>52</v>
      </c>
      <c r="B405" s="23" t="s">
        <v>263</v>
      </c>
      <c r="C405" s="16" t="s">
        <v>196</v>
      </c>
      <c r="D405" s="17">
        <v>2</v>
      </c>
      <c r="E405" s="17">
        <f t="shared" si="38"/>
        <v>100</v>
      </c>
      <c r="F405" s="17">
        <v>7</v>
      </c>
      <c r="G405" s="18">
        <f t="shared" si="39"/>
        <v>280</v>
      </c>
      <c r="H405" s="18">
        <f t="shared" si="40"/>
        <v>380</v>
      </c>
      <c r="I405" s="18"/>
      <c r="J405" s="18">
        <f t="shared" si="36"/>
        <v>380</v>
      </c>
      <c r="K405" s="18">
        <v>380</v>
      </c>
      <c r="L405" s="18"/>
      <c r="M405" s="18"/>
      <c r="N405" s="18"/>
      <c r="O405" s="18"/>
      <c r="P405" s="18">
        <f>K405-L405+O405</f>
        <v>380</v>
      </c>
      <c r="Q405" s="3">
        <v>0</v>
      </c>
      <c r="R405" s="18"/>
      <c r="S405" s="18">
        <f>SUM(N405:N405)</f>
        <v>0</v>
      </c>
      <c r="T405" s="18">
        <f t="shared" si="43"/>
        <v>0</v>
      </c>
    </row>
    <row r="406" spans="1:25" ht="30">
      <c r="A406" s="18">
        <v>53</v>
      </c>
      <c r="B406" s="23" t="s">
        <v>264</v>
      </c>
      <c r="C406" s="16"/>
      <c r="D406" s="17">
        <v>0</v>
      </c>
      <c r="E406" s="17">
        <f t="shared" si="38"/>
        <v>0</v>
      </c>
      <c r="F406" s="17">
        <v>0</v>
      </c>
      <c r="G406" s="18">
        <f t="shared" si="39"/>
        <v>0</v>
      </c>
      <c r="H406" s="18">
        <f t="shared" si="40"/>
        <v>0</v>
      </c>
      <c r="I406" s="18"/>
      <c r="J406" s="18">
        <f t="shared" si="36"/>
        <v>0</v>
      </c>
      <c r="K406" s="18"/>
      <c r="L406" s="18">
        <v>1660</v>
      </c>
      <c r="M406" s="18"/>
      <c r="N406" s="18"/>
      <c r="O406" s="18"/>
      <c r="P406" s="18">
        <v>0</v>
      </c>
      <c r="Q406" s="18">
        <f>K406-L406+O406</f>
        <v>-1660</v>
      </c>
      <c r="R406" s="18"/>
      <c r="S406" s="18">
        <f>SUM(N406:N406)</f>
        <v>0</v>
      </c>
      <c r="T406" s="18">
        <f t="shared" si="43"/>
        <v>-1660</v>
      </c>
    </row>
    <row r="407" spans="1:25">
      <c r="A407" s="18">
        <v>54</v>
      </c>
      <c r="B407" s="23" t="s">
        <v>265</v>
      </c>
      <c r="C407" s="16"/>
      <c r="D407" s="17">
        <v>0</v>
      </c>
      <c r="E407" s="17">
        <f t="shared" si="38"/>
        <v>0</v>
      </c>
      <c r="F407" s="17">
        <v>0</v>
      </c>
      <c r="G407" s="18">
        <f t="shared" si="39"/>
        <v>0</v>
      </c>
      <c r="H407" s="18">
        <f t="shared" si="40"/>
        <v>0</v>
      </c>
      <c r="I407" s="18"/>
      <c r="J407" s="18">
        <f t="shared" si="36"/>
        <v>0</v>
      </c>
      <c r="K407" s="18"/>
      <c r="L407" s="18">
        <v>200</v>
      </c>
      <c r="M407" s="18"/>
      <c r="N407" s="18"/>
      <c r="O407" s="18"/>
      <c r="P407" s="18">
        <v>0</v>
      </c>
      <c r="Q407" s="18">
        <f>K407-L407+O407</f>
        <v>-200</v>
      </c>
      <c r="R407" s="18"/>
      <c r="S407" s="18">
        <f>SUM(N407:N407)</f>
        <v>0</v>
      </c>
      <c r="T407" s="18">
        <f t="shared" si="43"/>
        <v>-200</v>
      </c>
    </row>
    <row r="408" spans="1:25">
      <c r="A408" s="18">
        <v>55</v>
      </c>
      <c r="B408" s="23" t="s">
        <v>266</v>
      </c>
      <c r="C408" s="16" t="s">
        <v>193</v>
      </c>
      <c r="D408" s="17">
        <v>0</v>
      </c>
      <c r="E408" s="17">
        <f t="shared" si="38"/>
        <v>0</v>
      </c>
      <c r="F408" s="17">
        <v>559</v>
      </c>
      <c r="G408" s="18">
        <f t="shared" si="39"/>
        <v>22360</v>
      </c>
      <c r="H408" s="18">
        <f t="shared" si="40"/>
        <v>22360</v>
      </c>
      <c r="I408" s="18"/>
      <c r="J408" s="18">
        <f t="shared" si="36"/>
        <v>22360</v>
      </c>
      <c r="K408" s="18">
        <f>SUM(J408:J408)</f>
        <v>22360</v>
      </c>
      <c r="L408" s="18">
        <v>0</v>
      </c>
      <c r="M408" s="18">
        <v>0</v>
      </c>
      <c r="N408" s="18"/>
      <c r="O408" s="18"/>
      <c r="P408" s="18">
        <f>K408-L408+O408</f>
        <v>22360</v>
      </c>
      <c r="Q408" s="18"/>
      <c r="R408" s="18"/>
      <c r="S408" s="18"/>
      <c r="T408" s="18"/>
    </row>
    <row r="409" spans="1:25" s="33" customFormat="1">
      <c r="A409" s="28"/>
      <c r="B409" s="29"/>
      <c r="C409" s="30" t="s">
        <v>267</v>
      </c>
      <c r="D409" s="31">
        <f>SUM(D8:D408)</f>
        <v>78</v>
      </c>
      <c r="E409" s="31">
        <f t="shared" ref="E409:T409" si="44">SUM(E8:E408)</f>
        <v>3900</v>
      </c>
      <c r="F409" s="31">
        <f t="shared" si="44"/>
        <v>13777104</v>
      </c>
      <c r="G409" s="31">
        <f t="shared" si="44"/>
        <v>551084160</v>
      </c>
      <c r="H409" s="31">
        <f t="shared" si="44"/>
        <v>551088060</v>
      </c>
      <c r="I409" s="31">
        <f t="shared" si="44"/>
        <v>42554750</v>
      </c>
      <c r="J409" s="31">
        <f t="shared" si="44"/>
        <v>548315010</v>
      </c>
      <c r="K409" s="31">
        <f t="shared" si="44"/>
        <v>548315010</v>
      </c>
      <c r="L409" s="31">
        <f t="shared" si="44"/>
        <v>35278571</v>
      </c>
      <c r="M409" s="31">
        <f t="shared" si="44"/>
        <v>2773050</v>
      </c>
      <c r="N409" s="31">
        <f t="shared" si="44"/>
        <v>-39781700</v>
      </c>
      <c r="O409" s="31">
        <f t="shared" si="44"/>
        <v>518160</v>
      </c>
      <c r="P409" s="31">
        <f t="shared" si="44"/>
        <v>548828150</v>
      </c>
      <c r="Q409" s="31">
        <f t="shared" si="44"/>
        <v>-35273551</v>
      </c>
      <c r="R409" s="31">
        <f t="shared" si="44"/>
        <v>5020</v>
      </c>
      <c r="S409" s="31">
        <f t="shared" si="44"/>
        <v>-39781700</v>
      </c>
      <c r="T409" s="31">
        <f t="shared" si="44"/>
        <v>-75055251</v>
      </c>
      <c r="U409" s="32"/>
      <c r="V409" s="32"/>
      <c r="W409" s="32"/>
      <c r="X409" s="32"/>
      <c r="Y409" s="32"/>
    </row>
    <row r="410" spans="1:25">
      <c r="A410" s="34"/>
      <c r="B410" s="35"/>
    </row>
    <row r="411" spans="1:25">
      <c r="A411" s="34"/>
      <c r="B411" s="35"/>
    </row>
    <row r="412" spans="1:25">
      <c r="A412" s="34"/>
      <c r="B412" s="35"/>
    </row>
    <row r="413" spans="1:25" ht="15.75">
      <c r="A413" s="36" t="s">
        <v>268</v>
      </c>
      <c r="B413" s="37"/>
      <c r="C413" s="36"/>
      <c r="D413" s="36" t="s">
        <v>269</v>
      </c>
      <c r="E413" s="36"/>
      <c r="F413" s="36"/>
      <c r="G413" s="36"/>
      <c r="H413" s="38"/>
      <c r="I413" s="38"/>
      <c r="O413" s="39"/>
    </row>
    <row r="414" spans="1:25" ht="15.75">
      <c r="A414" s="36" t="s">
        <v>270</v>
      </c>
      <c r="B414" s="37"/>
      <c r="C414" s="36"/>
      <c r="D414" s="36" t="s">
        <v>271</v>
      </c>
      <c r="E414" s="36"/>
      <c r="F414" s="36"/>
      <c r="G414" s="36"/>
      <c r="H414" s="38"/>
      <c r="I414" s="38"/>
      <c r="O414" s="39"/>
    </row>
    <row r="415" spans="1:25" ht="15.75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7"/>
      <c r="M415" s="39"/>
      <c r="N415" s="39"/>
      <c r="O415" s="39"/>
      <c r="P415" s="39"/>
      <c r="Q415" s="39"/>
      <c r="R415" s="39"/>
      <c r="S415" s="39"/>
      <c r="T415" s="39"/>
      <c r="U415" s="39"/>
    </row>
    <row r="416" spans="1:25" ht="15.75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7"/>
      <c r="M416" s="39"/>
      <c r="N416" s="39"/>
      <c r="O416" s="39"/>
      <c r="P416" s="39"/>
      <c r="Q416" s="39"/>
      <c r="R416" s="39"/>
      <c r="S416" s="39"/>
      <c r="T416" s="39"/>
      <c r="U416" s="39"/>
    </row>
    <row r="417" spans="1:21" ht="15.75">
      <c r="A417" s="36"/>
      <c r="B417" s="36" t="s">
        <v>272</v>
      </c>
      <c r="C417" s="36"/>
      <c r="D417" s="36"/>
      <c r="E417" s="36"/>
      <c r="F417" s="36"/>
      <c r="G417" s="36"/>
      <c r="H417" s="36"/>
      <c r="I417" s="36"/>
      <c r="J417" s="36"/>
      <c r="K417" s="36"/>
      <c r="L417" s="37"/>
      <c r="M417" s="39"/>
      <c r="N417" s="39"/>
      <c r="O417" s="39"/>
      <c r="P417" s="39"/>
      <c r="Q417" s="39"/>
      <c r="R417" s="39"/>
      <c r="S417" s="39"/>
      <c r="T417" s="39"/>
      <c r="U417" s="39"/>
    </row>
    <row r="418" spans="1:21" ht="15.75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7"/>
      <c r="M418" s="39"/>
      <c r="N418" s="39"/>
      <c r="O418" s="39"/>
      <c r="P418" s="39"/>
      <c r="Q418" s="39"/>
      <c r="R418" s="39"/>
      <c r="S418" s="39"/>
      <c r="T418" s="39"/>
      <c r="U418" s="39"/>
    </row>
    <row r="419" spans="1:21" ht="15.75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7"/>
      <c r="M419" s="39"/>
      <c r="N419" s="39"/>
      <c r="O419" s="39"/>
      <c r="P419" s="39"/>
      <c r="Q419" s="39"/>
      <c r="R419" s="39"/>
      <c r="S419" s="39"/>
      <c r="T419" s="39"/>
      <c r="U419" s="39"/>
    </row>
    <row r="420" spans="1:21" ht="15.75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7"/>
      <c r="M420" s="39"/>
      <c r="N420" s="39"/>
      <c r="O420" s="39"/>
      <c r="P420" s="39"/>
      <c r="Q420" s="39"/>
      <c r="R420" s="39"/>
      <c r="S420" s="39"/>
      <c r="T420" s="39"/>
      <c r="U420" s="39"/>
    </row>
    <row r="421" spans="1:21" ht="15.75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7"/>
      <c r="M421" s="39"/>
      <c r="N421" s="39"/>
      <c r="O421" s="39"/>
      <c r="P421" s="39"/>
      <c r="Q421" s="39"/>
      <c r="R421" s="39"/>
      <c r="S421" s="39"/>
      <c r="T421" s="39"/>
      <c r="U421" s="39"/>
    </row>
    <row r="422" spans="1:21" ht="15.75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7"/>
      <c r="M422" s="39"/>
      <c r="N422" s="39"/>
      <c r="O422" s="39"/>
      <c r="P422" s="39"/>
      <c r="Q422" s="39"/>
      <c r="R422" s="39"/>
      <c r="S422" s="39"/>
      <c r="T422" s="39"/>
      <c r="U422" s="39"/>
    </row>
    <row r="423" spans="1:21" ht="15.75">
      <c r="A423" s="36"/>
      <c r="B423" s="36" t="s">
        <v>273</v>
      </c>
      <c r="C423" s="36"/>
      <c r="D423" s="36"/>
      <c r="E423" s="36"/>
      <c r="F423" s="36"/>
      <c r="G423" s="36"/>
      <c r="H423" s="36"/>
      <c r="I423" s="36"/>
      <c r="J423" s="36"/>
      <c r="K423" s="36"/>
      <c r="L423" s="37"/>
      <c r="M423" s="39"/>
      <c r="N423" s="39"/>
      <c r="O423" s="39"/>
      <c r="P423" s="39"/>
      <c r="Q423" s="39"/>
      <c r="R423" s="39"/>
      <c r="S423" s="39"/>
      <c r="T423" s="39"/>
      <c r="U423" s="39"/>
    </row>
    <row r="424" spans="1:21" ht="15.75">
      <c r="A424" s="36"/>
      <c r="B424" s="36" t="s">
        <v>274</v>
      </c>
      <c r="C424" s="36"/>
      <c r="D424" s="36"/>
      <c r="E424" s="36"/>
      <c r="F424" s="36"/>
      <c r="G424" s="36"/>
      <c r="H424" s="36"/>
      <c r="I424" s="36"/>
      <c r="J424" s="36"/>
      <c r="K424" s="36"/>
      <c r="L424" s="37"/>
      <c r="M424" s="39"/>
      <c r="N424" s="39"/>
      <c r="O424" s="39"/>
      <c r="P424" s="39"/>
      <c r="Q424" s="39"/>
      <c r="R424" s="39"/>
      <c r="S424" s="39"/>
      <c r="T424" s="39"/>
      <c r="U424" s="39"/>
    </row>
    <row r="425" spans="1:21">
      <c r="A425" s="34"/>
      <c r="B425" s="35"/>
    </row>
    <row r="426" spans="1:21">
      <c r="A426" s="34"/>
      <c r="B426" s="35"/>
    </row>
    <row r="427" spans="1:21">
      <c r="A427" s="34"/>
      <c r="B427" s="35"/>
    </row>
    <row r="428" spans="1:21">
      <c r="A428" s="34"/>
      <c r="B428" s="35"/>
    </row>
    <row r="429" spans="1:21">
      <c r="A429" s="34"/>
      <c r="B429" s="35"/>
    </row>
    <row r="430" spans="1:21">
      <c r="A430" s="34"/>
      <c r="B430" s="35"/>
    </row>
    <row r="431" spans="1:21">
      <c r="A431" s="34"/>
      <c r="B431" s="35"/>
    </row>
    <row r="432" spans="1:21">
      <c r="A432" s="34"/>
      <c r="B432" s="35"/>
    </row>
    <row r="433" spans="1:2">
      <c r="A433" s="34"/>
      <c r="B433" s="35"/>
    </row>
    <row r="434" spans="1:2">
      <c r="A434" s="34"/>
      <c r="B434" s="35"/>
    </row>
    <row r="435" spans="1:2">
      <c r="A435" s="34"/>
      <c r="B435" s="35"/>
    </row>
    <row r="436" spans="1:2">
      <c r="A436" s="34"/>
      <c r="B436" s="35"/>
    </row>
    <row r="437" spans="1:2">
      <c r="A437" s="34"/>
      <c r="B437" s="35"/>
    </row>
    <row r="438" spans="1:2">
      <c r="A438" s="34"/>
      <c r="B438" s="35"/>
    </row>
    <row r="439" spans="1:2">
      <c r="A439" s="34"/>
      <c r="B439" s="35"/>
    </row>
    <row r="440" spans="1:2">
      <c r="A440" s="34"/>
      <c r="B440" s="35"/>
    </row>
    <row r="441" spans="1:2">
      <c r="A441" s="34"/>
      <c r="B441" s="35"/>
    </row>
    <row r="442" spans="1:2">
      <c r="A442" s="34"/>
      <c r="B442" s="35"/>
    </row>
    <row r="443" spans="1:2">
      <c r="A443" s="34"/>
      <c r="B443" s="35"/>
    </row>
    <row r="444" spans="1:2">
      <c r="A444" s="34"/>
      <c r="B444" s="35"/>
    </row>
    <row r="445" spans="1:2">
      <c r="A445" s="34"/>
      <c r="B445" s="35"/>
    </row>
    <row r="446" spans="1:2">
      <c r="A446" s="34"/>
      <c r="B446" s="35"/>
    </row>
    <row r="447" spans="1:2">
      <c r="A447" s="34"/>
      <c r="B447" s="35"/>
    </row>
    <row r="448" spans="1:2">
      <c r="A448" s="34"/>
      <c r="B448" s="35"/>
    </row>
    <row r="449" spans="1:2">
      <c r="A449" s="34"/>
      <c r="B449" s="35"/>
    </row>
    <row r="450" spans="1:2">
      <c r="A450" s="34"/>
      <c r="B450" s="35"/>
    </row>
    <row r="451" spans="1:2">
      <c r="A451" s="34"/>
      <c r="B451" s="35"/>
    </row>
    <row r="452" spans="1:2">
      <c r="A452" s="34"/>
      <c r="B452" s="35"/>
    </row>
    <row r="453" spans="1:2">
      <c r="A453" s="34"/>
      <c r="B453" s="35"/>
    </row>
    <row r="454" spans="1:2">
      <c r="A454" s="34"/>
      <c r="B454" s="35"/>
    </row>
    <row r="455" spans="1:2">
      <c r="A455" s="34"/>
      <c r="B455" s="35"/>
    </row>
    <row r="456" spans="1:2">
      <c r="A456" s="34"/>
      <c r="B456" s="35"/>
    </row>
    <row r="457" spans="1:2">
      <c r="A457" s="34"/>
      <c r="B457" s="35"/>
    </row>
    <row r="458" spans="1:2">
      <c r="A458" s="34"/>
      <c r="B458" s="35"/>
    </row>
    <row r="459" spans="1:2">
      <c r="A459" s="34"/>
      <c r="B459" s="35"/>
    </row>
    <row r="460" spans="1:2">
      <c r="A460" s="34"/>
      <c r="B460" s="35"/>
    </row>
    <row r="461" spans="1:2">
      <c r="A461" s="34"/>
      <c r="B461" s="35"/>
    </row>
    <row r="462" spans="1:2">
      <c r="A462" s="34"/>
      <c r="B462" s="35"/>
    </row>
    <row r="463" spans="1:2">
      <c r="A463" s="34"/>
      <c r="B463" s="35"/>
    </row>
    <row r="464" spans="1:2">
      <c r="A464" s="34"/>
      <c r="B464" s="35"/>
    </row>
    <row r="465" spans="1:2">
      <c r="A465" s="34"/>
      <c r="B465" s="35"/>
    </row>
    <row r="466" spans="1:2">
      <c r="A466" s="34"/>
      <c r="B466" s="35"/>
    </row>
    <row r="467" spans="1:2">
      <c r="A467" s="34"/>
      <c r="B467" s="35"/>
    </row>
    <row r="468" spans="1:2">
      <c r="A468" s="34"/>
      <c r="B468" s="35"/>
    </row>
    <row r="469" spans="1:2">
      <c r="A469" s="34"/>
      <c r="B469" s="35"/>
    </row>
    <row r="470" spans="1:2">
      <c r="A470" s="34"/>
      <c r="B470" s="35"/>
    </row>
    <row r="471" spans="1:2">
      <c r="A471" s="34"/>
      <c r="B471" s="35"/>
    </row>
    <row r="472" spans="1:2">
      <c r="A472" s="34"/>
      <c r="B472" s="35"/>
    </row>
    <row r="473" spans="1:2">
      <c r="A473" s="34"/>
      <c r="B473" s="35"/>
    </row>
    <row r="474" spans="1:2">
      <c r="A474" s="34"/>
      <c r="B474" s="35"/>
    </row>
    <row r="475" spans="1:2">
      <c r="A475" s="34"/>
      <c r="B475" s="35"/>
    </row>
    <row r="476" spans="1:2">
      <c r="A476" s="34"/>
      <c r="B476" s="35"/>
    </row>
    <row r="477" spans="1:2">
      <c r="A477" s="34"/>
      <c r="B477" s="35"/>
    </row>
    <row r="478" spans="1:2">
      <c r="A478" s="34"/>
      <c r="B478" s="35"/>
    </row>
    <row r="479" spans="1:2">
      <c r="A479" s="34"/>
      <c r="B479" s="35"/>
    </row>
    <row r="480" spans="1:2">
      <c r="A480" s="34"/>
      <c r="B480" s="35"/>
    </row>
    <row r="481" spans="1:2">
      <c r="A481" s="34"/>
      <c r="B481" s="35"/>
    </row>
    <row r="482" spans="1:2">
      <c r="A482" s="34"/>
      <c r="B482" s="35"/>
    </row>
    <row r="483" spans="1:2">
      <c r="A483" s="34"/>
      <c r="B483" s="35"/>
    </row>
    <row r="484" spans="1:2">
      <c r="A484" s="34"/>
      <c r="B484" s="35"/>
    </row>
    <row r="485" spans="1:2">
      <c r="A485" s="34"/>
      <c r="B485" s="35"/>
    </row>
    <row r="486" spans="1:2">
      <c r="A486" s="34"/>
      <c r="B486" s="35"/>
    </row>
    <row r="487" spans="1:2">
      <c r="A487" s="34"/>
      <c r="B487" s="35"/>
    </row>
    <row r="488" spans="1:2">
      <c r="A488" s="34"/>
      <c r="B488" s="35"/>
    </row>
    <row r="489" spans="1:2">
      <c r="A489" s="34"/>
      <c r="B489" s="35"/>
    </row>
    <row r="490" spans="1:2">
      <c r="A490" s="34"/>
      <c r="B490" s="35"/>
    </row>
    <row r="491" spans="1:2">
      <c r="A491" s="34"/>
      <c r="B491" s="35"/>
    </row>
    <row r="492" spans="1:2">
      <c r="A492" s="34"/>
      <c r="B492" s="35"/>
    </row>
    <row r="493" spans="1:2">
      <c r="A493" s="34"/>
      <c r="B493" s="35"/>
    </row>
    <row r="494" spans="1:2">
      <c r="A494" s="34"/>
      <c r="B494" s="35"/>
    </row>
    <row r="495" spans="1:2">
      <c r="A495" s="34"/>
      <c r="B495" s="35"/>
    </row>
    <row r="496" spans="1:2">
      <c r="A496" s="34"/>
      <c r="B496" s="35"/>
    </row>
    <row r="497" spans="1:2">
      <c r="A497" s="34"/>
      <c r="B497" s="35"/>
    </row>
    <row r="498" spans="1:2">
      <c r="A498" s="34"/>
      <c r="B498" s="35"/>
    </row>
    <row r="499" spans="1:2">
      <c r="A499" s="34"/>
      <c r="B499" s="35"/>
    </row>
    <row r="500" spans="1:2">
      <c r="A500" s="34"/>
      <c r="B500" s="35"/>
    </row>
    <row r="501" spans="1:2">
      <c r="A501" s="34"/>
      <c r="B501" s="35"/>
    </row>
    <row r="502" spans="1:2">
      <c r="A502" s="34"/>
      <c r="B502" s="35"/>
    </row>
    <row r="503" spans="1:2">
      <c r="A503" s="34"/>
      <c r="B503" s="35"/>
    </row>
    <row r="504" spans="1:2">
      <c r="A504" s="34"/>
      <c r="B504" s="35"/>
    </row>
    <row r="505" spans="1:2">
      <c r="A505" s="34"/>
      <c r="B505" s="35"/>
    </row>
    <row r="506" spans="1:2">
      <c r="A506" s="34"/>
      <c r="B506" s="35"/>
    </row>
    <row r="507" spans="1:2">
      <c r="A507" s="34"/>
      <c r="B507" s="35"/>
    </row>
    <row r="508" spans="1:2">
      <c r="A508" s="34"/>
      <c r="B508" s="35"/>
    </row>
    <row r="509" spans="1:2">
      <c r="A509" s="34"/>
      <c r="B509" s="35"/>
    </row>
    <row r="510" spans="1:2">
      <c r="A510" s="34"/>
      <c r="B510" s="35"/>
    </row>
    <row r="511" spans="1:2">
      <c r="A511" s="34"/>
      <c r="B511" s="35"/>
    </row>
    <row r="512" spans="1:2">
      <c r="A512" s="34"/>
      <c r="B512" s="35"/>
    </row>
    <row r="513" spans="1:2">
      <c r="A513" s="34"/>
      <c r="B513" s="35"/>
    </row>
    <row r="514" spans="1:2">
      <c r="A514" s="34"/>
      <c r="B514" s="35"/>
    </row>
    <row r="515" spans="1:2">
      <c r="A515" s="34"/>
      <c r="B515" s="35"/>
    </row>
    <row r="516" spans="1:2">
      <c r="A516" s="34"/>
      <c r="B516" s="35"/>
    </row>
    <row r="517" spans="1:2">
      <c r="A517" s="34"/>
      <c r="B517" s="35"/>
    </row>
    <row r="518" spans="1:2">
      <c r="A518" s="34"/>
      <c r="B518" s="35"/>
    </row>
    <row r="519" spans="1:2">
      <c r="A519" s="34"/>
      <c r="B519" s="35"/>
    </row>
    <row r="520" spans="1:2">
      <c r="A520" s="34"/>
      <c r="B520" s="35"/>
    </row>
    <row r="521" spans="1:2">
      <c r="A521" s="34"/>
      <c r="B521" s="35"/>
    </row>
    <row r="522" spans="1:2">
      <c r="A522" s="34"/>
      <c r="B522" s="35"/>
    </row>
    <row r="523" spans="1:2">
      <c r="A523" s="34"/>
      <c r="B523" s="35"/>
    </row>
    <row r="524" spans="1:2">
      <c r="A524" s="34"/>
      <c r="B524" s="35"/>
    </row>
    <row r="525" spans="1:2">
      <c r="A525" s="34"/>
      <c r="B525" s="35"/>
    </row>
    <row r="526" spans="1:2">
      <c r="A526" s="34"/>
      <c r="B526" s="35"/>
    </row>
    <row r="527" spans="1:2">
      <c r="A527" s="34"/>
      <c r="B527" s="35"/>
    </row>
    <row r="528" spans="1:2">
      <c r="A528" s="34"/>
      <c r="B528" s="35"/>
    </row>
    <row r="529" spans="1:2">
      <c r="A529" s="34"/>
      <c r="B529" s="35"/>
    </row>
    <row r="530" spans="1:2">
      <c r="A530" s="34"/>
      <c r="B530" s="35"/>
    </row>
    <row r="531" spans="1:2">
      <c r="A531" s="34"/>
      <c r="B531" s="35"/>
    </row>
    <row r="532" spans="1:2">
      <c r="A532" s="34"/>
      <c r="B532" s="35"/>
    </row>
    <row r="533" spans="1:2">
      <c r="A533" s="34"/>
      <c r="B533" s="35"/>
    </row>
    <row r="534" spans="1:2">
      <c r="A534" s="34"/>
      <c r="B534" s="35"/>
    </row>
    <row r="535" spans="1:2">
      <c r="A535" s="34"/>
      <c r="B535" s="35"/>
    </row>
    <row r="536" spans="1:2">
      <c r="A536" s="34"/>
      <c r="B536" s="35"/>
    </row>
    <row r="537" spans="1:2">
      <c r="A537" s="34"/>
      <c r="B537" s="35"/>
    </row>
    <row r="538" spans="1:2">
      <c r="A538" s="34"/>
      <c r="B538" s="35"/>
    </row>
    <row r="539" spans="1:2">
      <c r="A539" s="34"/>
      <c r="B539" s="35"/>
    </row>
    <row r="540" spans="1:2">
      <c r="A540" s="34"/>
      <c r="B540" s="35"/>
    </row>
    <row r="541" spans="1:2">
      <c r="A541" s="34"/>
      <c r="B541" s="35"/>
    </row>
    <row r="542" spans="1:2">
      <c r="A542" s="34"/>
      <c r="B542" s="35"/>
    </row>
    <row r="543" spans="1:2">
      <c r="A543" s="34"/>
      <c r="B543" s="35"/>
    </row>
    <row r="544" spans="1:2">
      <c r="A544" s="34"/>
      <c r="B544" s="35"/>
    </row>
    <row r="545" spans="1:2">
      <c r="A545" s="40"/>
      <c r="B545" s="35"/>
    </row>
    <row r="546" spans="1:2">
      <c r="A546" s="41"/>
      <c r="B546" s="35"/>
    </row>
    <row r="547" spans="1:2">
      <c r="A547" s="41"/>
      <c r="B547" s="35"/>
    </row>
    <row r="548" spans="1:2">
      <c r="A548" s="41"/>
      <c r="B548" s="35"/>
    </row>
    <row r="549" spans="1:2">
      <c r="A549" s="41"/>
      <c r="B549" s="35"/>
    </row>
    <row r="550" spans="1:2">
      <c r="A550" s="41"/>
      <c r="B550" s="35"/>
    </row>
    <row r="551" spans="1:2">
      <c r="A551" s="41"/>
      <c r="B551" s="35"/>
    </row>
    <row r="552" spans="1:2">
      <c r="A552" s="41"/>
      <c r="B552" s="35"/>
    </row>
    <row r="553" spans="1:2">
      <c r="A553" s="41"/>
      <c r="B553" s="35"/>
    </row>
    <row r="554" spans="1:2">
      <c r="A554" s="41"/>
      <c r="B554" s="35"/>
    </row>
    <row r="555" spans="1:2">
      <c r="A555" s="41"/>
      <c r="B555" s="35"/>
    </row>
    <row r="556" spans="1:2">
      <c r="A556" s="41"/>
      <c r="B556" s="35"/>
    </row>
    <row r="557" spans="1:2">
      <c r="A557" s="41"/>
      <c r="B557" s="35"/>
    </row>
    <row r="558" spans="1:2">
      <c r="A558" s="41"/>
      <c r="B558" s="35"/>
    </row>
    <row r="559" spans="1:2">
      <c r="A559" s="41"/>
      <c r="B559" s="35"/>
    </row>
    <row r="560" spans="1:2">
      <c r="A560" s="41"/>
      <c r="B560" s="35"/>
    </row>
    <row r="561" spans="1:2">
      <c r="A561" s="41"/>
      <c r="B561" s="35"/>
    </row>
    <row r="562" spans="1:2">
      <c r="A562" s="41"/>
      <c r="B562" s="35"/>
    </row>
    <row r="563" spans="1:2">
      <c r="A563" s="41"/>
      <c r="B563" s="35"/>
    </row>
    <row r="564" spans="1:2">
      <c r="A564" s="41"/>
      <c r="B564" s="35"/>
    </row>
    <row r="565" spans="1:2">
      <c r="A565" s="41"/>
      <c r="B565" s="35"/>
    </row>
    <row r="566" spans="1:2">
      <c r="A566" s="41"/>
      <c r="B566" s="35"/>
    </row>
    <row r="567" spans="1:2">
      <c r="A567" s="41"/>
      <c r="B567" s="35"/>
    </row>
    <row r="568" spans="1:2">
      <c r="A568" s="41"/>
      <c r="B568" s="35"/>
    </row>
    <row r="569" spans="1:2">
      <c r="A569" s="41"/>
      <c r="B569" s="35"/>
    </row>
    <row r="570" spans="1:2">
      <c r="A570" s="41"/>
      <c r="B570" s="35"/>
    </row>
    <row r="571" spans="1:2">
      <c r="A571" s="41"/>
      <c r="B571" s="35"/>
    </row>
    <row r="572" spans="1:2">
      <c r="A572" s="41"/>
      <c r="B572" s="35"/>
    </row>
    <row r="573" spans="1:2">
      <c r="A573" s="41"/>
      <c r="B573" s="35"/>
    </row>
    <row r="574" spans="1:2">
      <c r="A574" s="41"/>
      <c r="B574" s="35"/>
    </row>
    <row r="575" spans="1:2">
      <c r="A575" s="41"/>
      <c r="B575" s="35"/>
    </row>
    <row r="576" spans="1:2">
      <c r="A576" s="41"/>
      <c r="B576" s="35"/>
    </row>
    <row r="577" spans="1:2">
      <c r="A577" s="41"/>
      <c r="B577" s="35"/>
    </row>
    <row r="578" spans="1:2">
      <c r="A578" s="41"/>
      <c r="B578" s="35"/>
    </row>
    <row r="579" spans="1:2">
      <c r="A579" s="41"/>
      <c r="B579" s="35"/>
    </row>
    <row r="580" spans="1:2">
      <c r="A580" s="41"/>
      <c r="B580" s="35"/>
    </row>
    <row r="581" spans="1:2">
      <c r="A581" s="41"/>
      <c r="B581" s="35"/>
    </row>
    <row r="582" spans="1:2">
      <c r="A582" s="41"/>
      <c r="B582" s="35"/>
    </row>
    <row r="583" spans="1:2">
      <c r="A583" s="41"/>
      <c r="B583" s="35"/>
    </row>
    <row r="584" spans="1:2">
      <c r="A584" s="41"/>
      <c r="B584" s="35"/>
    </row>
    <row r="585" spans="1:2">
      <c r="A585" s="41"/>
      <c r="B585" s="35"/>
    </row>
    <row r="586" spans="1:2">
      <c r="A586" s="41"/>
      <c r="B586" s="35"/>
    </row>
    <row r="587" spans="1:2">
      <c r="A587" s="41"/>
      <c r="B587" s="35"/>
    </row>
    <row r="588" spans="1:2">
      <c r="A588" s="41"/>
      <c r="B588" s="35"/>
    </row>
    <row r="589" spans="1:2">
      <c r="A589" s="41"/>
      <c r="B589" s="35"/>
    </row>
    <row r="590" spans="1:2">
      <c r="A590" s="41"/>
      <c r="B590" s="35"/>
    </row>
    <row r="591" spans="1:2">
      <c r="A591" s="41"/>
      <c r="B591" s="35"/>
    </row>
    <row r="592" spans="1:2">
      <c r="A592" s="41"/>
      <c r="B592" s="35"/>
    </row>
    <row r="593" spans="1:2">
      <c r="A593" s="41"/>
      <c r="B593" s="35"/>
    </row>
    <row r="594" spans="1:2">
      <c r="A594" s="41"/>
      <c r="B594" s="35"/>
    </row>
    <row r="595" spans="1:2">
      <c r="A595" s="41"/>
      <c r="B595" s="35"/>
    </row>
    <row r="596" spans="1:2">
      <c r="A596" s="41"/>
      <c r="B596" s="35"/>
    </row>
    <row r="597" spans="1:2">
      <c r="A597" s="41"/>
      <c r="B597" s="35"/>
    </row>
    <row r="598" spans="1:2">
      <c r="A598" s="41"/>
      <c r="B598" s="35"/>
    </row>
    <row r="599" spans="1:2">
      <c r="A599" s="41"/>
      <c r="B599" s="35"/>
    </row>
    <row r="600" spans="1:2">
      <c r="A600" s="41"/>
      <c r="B600" s="35"/>
    </row>
    <row r="601" spans="1:2">
      <c r="A601" s="41"/>
      <c r="B601" s="35"/>
    </row>
    <row r="602" spans="1:2">
      <c r="A602" s="41"/>
      <c r="B602" s="35"/>
    </row>
    <row r="603" spans="1:2">
      <c r="A603" s="41"/>
      <c r="B603" s="35"/>
    </row>
    <row r="604" spans="1:2">
      <c r="A604" s="41"/>
      <c r="B604" s="35"/>
    </row>
    <row r="605" spans="1:2">
      <c r="A605" s="41"/>
      <c r="B605" s="35"/>
    </row>
    <row r="606" spans="1:2">
      <c r="A606" s="41"/>
      <c r="B606" s="35"/>
    </row>
    <row r="607" spans="1:2">
      <c r="A607" s="41"/>
      <c r="B607" s="35"/>
    </row>
    <row r="608" spans="1:2">
      <c r="A608" s="41"/>
      <c r="B608" s="35"/>
    </row>
    <row r="609" spans="1:2">
      <c r="A609" s="41"/>
      <c r="B609" s="35"/>
    </row>
    <row r="610" spans="1:2">
      <c r="A610" s="41"/>
      <c r="B610" s="35"/>
    </row>
    <row r="611" spans="1:2">
      <c r="A611" s="41"/>
      <c r="B611" s="35"/>
    </row>
    <row r="612" spans="1:2">
      <c r="A612" s="41"/>
      <c r="B612" s="35"/>
    </row>
    <row r="613" spans="1:2">
      <c r="A613" s="41"/>
      <c r="B613" s="35"/>
    </row>
    <row r="614" spans="1:2">
      <c r="A614" s="41"/>
      <c r="B614" s="35"/>
    </row>
    <row r="615" spans="1:2">
      <c r="A615" s="41"/>
      <c r="B615" s="35"/>
    </row>
    <row r="616" spans="1:2">
      <c r="A616" s="41"/>
      <c r="B616" s="35"/>
    </row>
    <row r="617" spans="1:2">
      <c r="A617" s="41"/>
      <c r="B617" s="35"/>
    </row>
    <row r="618" spans="1:2">
      <c r="A618" s="41"/>
      <c r="B618" s="35"/>
    </row>
    <row r="619" spans="1:2">
      <c r="A619" s="41"/>
      <c r="B619" s="35"/>
    </row>
    <row r="620" spans="1:2">
      <c r="A620" s="41"/>
      <c r="B620" s="35"/>
    </row>
    <row r="621" spans="1:2">
      <c r="A621" s="41"/>
      <c r="B621" s="35"/>
    </row>
    <row r="622" spans="1:2">
      <c r="A622" s="41"/>
      <c r="B622" s="35"/>
    </row>
    <row r="623" spans="1:2">
      <c r="A623" s="41"/>
      <c r="B623" s="35"/>
    </row>
    <row r="624" spans="1:2">
      <c r="A624" s="41"/>
      <c r="B624" s="35"/>
    </row>
    <row r="625" spans="1:2">
      <c r="A625" s="41"/>
      <c r="B625" s="35"/>
    </row>
    <row r="626" spans="1:2">
      <c r="A626" s="41"/>
      <c r="B626" s="35"/>
    </row>
    <row r="627" spans="1:2">
      <c r="A627" s="41"/>
      <c r="B627" s="35"/>
    </row>
    <row r="628" spans="1:2">
      <c r="A628" s="41"/>
      <c r="B628" s="35"/>
    </row>
    <row r="629" spans="1:2">
      <c r="A629" s="41"/>
      <c r="B629" s="35"/>
    </row>
    <row r="630" spans="1:2">
      <c r="A630" s="41"/>
      <c r="B630" s="35"/>
    </row>
    <row r="631" spans="1:2">
      <c r="A631" s="41"/>
      <c r="B631" s="35"/>
    </row>
    <row r="632" spans="1:2">
      <c r="A632" s="41"/>
      <c r="B632" s="35"/>
    </row>
    <row r="633" spans="1:2">
      <c r="A633" s="41"/>
      <c r="B633" s="35"/>
    </row>
    <row r="634" spans="1:2">
      <c r="A634" s="41"/>
      <c r="B634" s="35"/>
    </row>
    <row r="635" spans="1:2">
      <c r="A635" s="41"/>
      <c r="B635" s="35"/>
    </row>
    <row r="636" spans="1:2">
      <c r="A636" s="41"/>
      <c r="B636" s="35"/>
    </row>
    <row r="637" spans="1:2">
      <c r="A637" s="41"/>
      <c r="B637" s="35"/>
    </row>
    <row r="638" spans="1:2">
      <c r="A638" s="41"/>
      <c r="B638" s="35"/>
    </row>
    <row r="639" spans="1:2">
      <c r="A639" s="41"/>
      <c r="B639" s="35"/>
    </row>
    <row r="640" spans="1:2">
      <c r="A640" s="41"/>
      <c r="B640" s="35"/>
    </row>
    <row r="641" spans="1:2">
      <c r="A641" s="41"/>
      <c r="B641" s="35"/>
    </row>
    <row r="642" spans="1:2">
      <c r="A642" s="41"/>
      <c r="B642" s="35"/>
    </row>
    <row r="643" spans="1:2">
      <c r="A643" s="41"/>
      <c r="B643" s="35"/>
    </row>
    <row r="644" spans="1:2">
      <c r="A644" s="41"/>
      <c r="B644" s="35"/>
    </row>
    <row r="645" spans="1:2">
      <c r="A645" s="41"/>
      <c r="B645" s="35"/>
    </row>
    <row r="646" spans="1:2">
      <c r="A646" s="41"/>
      <c r="B646" s="35"/>
    </row>
    <row r="647" spans="1:2">
      <c r="A647" s="41"/>
      <c r="B647" s="35"/>
    </row>
    <row r="648" spans="1:2">
      <c r="A648" s="41"/>
      <c r="B648" s="35"/>
    </row>
    <row r="649" spans="1:2">
      <c r="A649" s="41"/>
      <c r="B649" s="35"/>
    </row>
    <row r="650" spans="1:2">
      <c r="A650" s="41"/>
      <c r="B650" s="35"/>
    </row>
    <row r="651" spans="1:2">
      <c r="A651" s="41"/>
      <c r="B651" s="35"/>
    </row>
    <row r="652" spans="1:2">
      <c r="A652" s="41"/>
      <c r="B652" s="35"/>
    </row>
    <row r="653" spans="1:2">
      <c r="A653" s="41"/>
      <c r="B653" s="35"/>
    </row>
    <row r="654" spans="1:2">
      <c r="A654" s="41"/>
      <c r="B654" s="35"/>
    </row>
    <row r="655" spans="1:2">
      <c r="A655" s="41"/>
      <c r="B655" s="35"/>
    </row>
    <row r="656" spans="1:2">
      <c r="A656" s="41"/>
      <c r="B656" s="35"/>
    </row>
    <row r="657" spans="1:2">
      <c r="A657" s="41"/>
      <c r="B657" s="35"/>
    </row>
    <row r="658" spans="1:2">
      <c r="A658" s="41"/>
      <c r="B658" s="35"/>
    </row>
    <row r="659" spans="1:2">
      <c r="A659" s="41"/>
      <c r="B659" s="35"/>
    </row>
    <row r="660" spans="1:2">
      <c r="A660" s="41"/>
      <c r="B660" s="35"/>
    </row>
    <row r="661" spans="1:2">
      <c r="A661" s="41"/>
      <c r="B661" s="35"/>
    </row>
    <row r="662" spans="1:2">
      <c r="A662" s="41"/>
      <c r="B662" s="35"/>
    </row>
    <row r="663" spans="1:2">
      <c r="A663" s="41"/>
      <c r="B663" s="35"/>
    </row>
    <row r="664" spans="1:2">
      <c r="A664" s="41"/>
      <c r="B664" s="35"/>
    </row>
    <row r="665" spans="1:2">
      <c r="A665" s="41"/>
      <c r="B665" s="35"/>
    </row>
    <row r="666" spans="1:2">
      <c r="A666" s="41"/>
      <c r="B666" s="35"/>
    </row>
    <row r="667" spans="1:2">
      <c r="A667" s="41"/>
      <c r="B667" s="35"/>
    </row>
    <row r="668" spans="1:2">
      <c r="A668" s="41"/>
      <c r="B668" s="35"/>
    </row>
    <row r="669" spans="1:2">
      <c r="A669" s="41"/>
      <c r="B669" s="35"/>
    </row>
    <row r="670" spans="1:2">
      <c r="A670" s="41"/>
      <c r="B670" s="35"/>
    </row>
    <row r="671" spans="1:2">
      <c r="A671" s="41"/>
      <c r="B671" s="35"/>
    </row>
    <row r="672" spans="1:2">
      <c r="A672" s="41"/>
      <c r="B672" s="35"/>
    </row>
    <row r="673" spans="1:2">
      <c r="A673" s="41"/>
      <c r="B673" s="35"/>
    </row>
    <row r="674" spans="1:2">
      <c r="A674" s="41"/>
      <c r="B674" s="35"/>
    </row>
    <row r="675" spans="1:2">
      <c r="A675" s="41"/>
      <c r="B675" s="35"/>
    </row>
    <row r="676" spans="1:2">
      <c r="A676" s="41"/>
      <c r="B676" s="35"/>
    </row>
    <row r="677" spans="1:2">
      <c r="A677" s="41"/>
      <c r="B677" s="35"/>
    </row>
    <row r="678" spans="1:2">
      <c r="A678" s="41"/>
      <c r="B678" s="35"/>
    </row>
    <row r="679" spans="1:2">
      <c r="A679" s="41"/>
      <c r="B679" s="35"/>
    </row>
    <row r="680" spans="1:2">
      <c r="A680" s="41"/>
      <c r="B680" s="35"/>
    </row>
    <row r="681" spans="1:2">
      <c r="A681" s="41"/>
      <c r="B681" s="35"/>
    </row>
    <row r="682" spans="1:2">
      <c r="A682" s="41"/>
      <c r="B682" s="35"/>
    </row>
    <row r="683" spans="1:2">
      <c r="A683" s="41"/>
      <c r="B683" s="35"/>
    </row>
    <row r="684" spans="1:2">
      <c r="A684" s="41"/>
      <c r="B684" s="35"/>
    </row>
    <row r="685" spans="1:2">
      <c r="A685" s="41"/>
      <c r="B685" s="35"/>
    </row>
    <row r="686" spans="1:2">
      <c r="A686" s="41"/>
      <c r="B686" s="35"/>
    </row>
    <row r="687" spans="1:2">
      <c r="A687" s="41"/>
      <c r="B687" s="35"/>
    </row>
    <row r="688" spans="1:2">
      <c r="A688" s="41"/>
      <c r="B688" s="35"/>
    </row>
    <row r="689" spans="1:2">
      <c r="A689" s="41"/>
      <c r="B689" s="35"/>
    </row>
    <row r="690" spans="1:2">
      <c r="A690" s="41"/>
      <c r="B690" s="35"/>
    </row>
    <row r="691" spans="1:2">
      <c r="A691" s="41"/>
      <c r="B691" s="35"/>
    </row>
    <row r="692" spans="1:2">
      <c r="A692" s="41"/>
      <c r="B692" s="35"/>
    </row>
    <row r="693" spans="1:2">
      <c r="A693" s="41"/>
      <c r="B693" s="35"/>
    </row>
    <row r="694" spans="1:2">
      <c r="A694" s="41"/>
      <c r="B694" s="35"/>
    </row>
    <row r="695" spans="1:2">
      <c r="A695" s="41"/>
      <c r="B695" s="35"/>
    </row>
    <row r="696" spans="1:2">
      <c r="A696" s="41"/>
      <c r="B696" s="35"/>
    </row>
    <row r="697" spans="1:2">
      <c r="A697" s="41"/>
      <c r="B697" s="35"/>
    </row>
    <row r="698" spans="1:2">
      <c r="A698" s="41"/>
      <c r="B698" s="35"/>
    </row>
    <row r="699" spans="1:2">
      <c r="A699" s="41"/>
      <c r="B699" s="35"/>
    </row>
    <row r="700" spans="1:2">
      <c r="A700" s="41"/>
      <c r="B700" s="35"/>
    </row>
    <row r="701" spans="1:2">
      <c r="A701" s="41"/>
      <c r="B701" s="35"/>
    </row>
    <row r="702" spans="1:2">
      <c r="A702" s="41"/>
      <c r="B702" s="35"/>
    </row>
    <row r="703" spans="1:2">
      <c r="A703" s="41"/>
      <c r="B703" s="35"/>
    </row>
    <row r="704" spans="1:2">
      <c r="A704" s="41"/>
      <c r="B704" s="35"/>
    </row>
    <row r="705" spans="1:2">
      <c r="A705" s="41"/>
      <c r="B705" s="35"/>
    </row>
    <row r="706" spans="1:2">
      <c r="A706" s="41"/>
      <c r="B706" s="35"/>
    </row>
    <row r="707" spans="1:2">
      <c r="A707" s="41"/>
      <c r="B707" s="35"/>
    </row>
    <row r="708" spans="1:2">
      <c r="A708" s="41"/>
      <c r="B708" s="35"/>
    </row>
    <row r="709" spans="1:2">
      <c r="A709" s="41"/>
      <c r="B709" s="35"/>
    </row>
    <row r="710" spans="1:2">
      <c r="A710" s="41"/>
      <c r="B710" s="35"/>
    </row>
    <row r="711" spans="1:2">
      <c r="A711" s="41"/>
      <c r="B711" s="35"/>
    </row>
    <row r="712" spans="1:2">
      <c r="A712" s="41"/>
      <c r="B712" s="35"/>
    </row>
    <row r="713" spans="1:2">
      <c r="A713" s="41"/>
      <c r="B713" s="35"/>
    </row>
    <row r="714" spans="1:2">
      <c r="A714" s="41"/>
      <c r="B714" s="35"/>
    </row>
    <row r="715" spans="1:2">
      <c r="A715" s="41"/>
      <c r="B715" s="35"/>
    </row>
    <row r="716" spans="1:2">
      <c r="A716" s="41"/>
      <c r="B716" s="35"/>
    </row>
    <row r="717" spans="1:2">
      <c r="A717" s="41"/>
      <c r="B717" s="35"/>
    </row>
    <row r="718" spans="1:2">
      <c r="A718" s="41"/>
      <c r="B718" s="35"/>
    </row>
    <row r="719" spans="1:2">
      <c r="A719" s="41"/>
      <c r="B719" s="35"/>
    </row>
    <row r="720" spans="1:2">
      <c r="A720" s="41"/>
      <c r="B720" s="35"/>
    </row>
    <row r="721" spans="1:2">
      <c r="A721" s="41"/>
      <c r="B721" s="35"/>
    </row>
    <row r="722" spans="1:2">
      <c r="A722" s="41"/>
      <c r="B722" s="35"/>
    </row>
    <row r="723" spans="1:2">
      <c r="A723" s="41"/>
      <c r="B723" s="35"/>
    </row>
    <row r="724" spans="1:2">
      <c r="A724" s="41"/>
      <c r="B724" s="35"/>
    </row>
    <row r="725" spans="1:2">
      <c r="A725" s="41"/>
      <c r="B725" s="35"/>
    </row>
    <row r="726" spans="1:2">
      <c r="A726" s="41"/>
      <c r="B726" s="35"/>
    </row>
    <row r="727" spans="1:2">
      <c r="A727" s="41"/>
      <c r="B727" s="35"/>
    </row>
    <row r="728" spans="1:2">
      <c r="A728" s="41"/>
      <c r="B728" s="35"/>
    </row>
    <row r="729" spans="1:2">
      <c r="A729" s="41"/>
      <c r="B729" s="35"/>
    </row>
    <row r="730" spans="1:2">
      <c r="A730" s="41"/>
      <c r="B730" s="35"/>
    </row>
    <row r="731" spans="1:2">
      <c r="A731" s="41"/>
      <c r="B731" s="35"/>
    </row>
    <row r="732" spans="1:2">
      <c r="A732" s="41"/>
      <c r="B732" s="35"/>
    </row>
    <row r="733" spans="1:2">
      <c r="A733" s="41"/>
      <c r="B733" s="35"/>
    </row>
    <row r="734" spans="1:2">
      <c r="A734" s="41"/>
      <c r="B734" s="35"/>
    </row>
    <row r="735" spans="1:2">
      <c r="A735" s="41"/>
      <c r="B735" s="35"/>
    </row>
    <row r="736" spans="1:2">
      <c r="A736" s="41"/>
      <c r="B736" s="35"/>
    </row>
    <row r="737" spans="1:2">
      <c r="A737" s="41"/>
      <c r="B737" s="35"/>
    </row>
    <row r="738" spans="1:2">
      <c r="A738" s="41"/>
      <c r="B738" s="35"/>
    </row>
    <row r="739" spans="1:2">
      <c r="A739" s="41"/>
      <c r="B739" s="35"/>
    </row>
    <row r="740" spans="1:2">
      <c r="A740" s="41"/>
      <c r="B740" s="35"/>
    </row>
    <row r="741" spans="1:2">
      <c r="A741" s="41"/>
      <c r="B741" s="35"/>
    </row>
    <row r="742" spans="1:2">
      <c r="A742" s="41"/>
      <c r="B742" s="35"/>
    </row>
    <row r="743" spans="1:2">
      <c r="A743" s="41"/>
      <c r="B743" s="35"/>
    </row>
    <row r="744" spans="1:2">
      <c r="A744" s="41"/>
      <c r="B744" s="35"/>
    </row>
    <row r="745" spans="1:2">
      <c r="A745" s="41"/>
      <c r="B745" s="35"/>
    </row>
    <row r="746" spans="1:2">
      <c r="A746" s="41"/>
      <c r="B746" s="35"/>
    </row>
    <row r="747" spans="1:2">
      <c r="A747" s="41"/>
      <c r="B747" s="35"/>
    </row>
    <row r="748" spans="1:2">
      <c r="A748" s="41"/>
      <c r="B748" s="35"/>
    </row>
    <row r="749" spans="1:2">
      <c r="A749" s="41"/>
      <c r="B749" s="35"/>
    </row>
    <row r="750" spans="1:2">
      <c r="A750" s="41"/>
      <c r="B750" s="35"/>
    </row>
    <row r="751" spans="1:2">
      <c r="A751" s="41"/>
      <c r="B751" s="35"/>
    </row>
    <row r="752" spans="1:2">
      <c r="A752" s="41"/>
      <c r="B752" s="35"/>
    </row>
    <row r="753" spans="1:2">
      <c r="A753" s="41"/>
      <c r="B753" s="35"/>
    </row>
    <row r="754" spans="1:2">
      <c r="A754" s="41"/>
      <c r="B754" s="35"/>
    </row>
    <row r="755" spans="1:2">
      <c r="A755" s="41"/>
      <c r="B755" s="35"/>
    </row>
    <row r="756" spans="1:2">
      <c r="A756" s="41"/>
      <c r="B756" s="35"/>
    </row>
    <row r="757" spans="1:2">
      <c r="A757" s="41"/>
      <c r="B757" s="35"/>
    </row>
    <row r="758" spans="1:2">
      <c r="A758" s="41"/>
      <c r="B758" s="35"/>
    </row>
    <row r="759" spans="1:2">
      <c r="A759" s="41"/>
      <c r="B759" s="35"/>
    </row>
    <row r="760" spans="1:2">
      <c r="A760" s="41"/>
      <c r="B760" s="35"/>
    </row>
    <row r="761" spans="1:2">
      <c r="A761" s="41"/>
      <c r="B761" s="35"/>
    </row>
    <row r="762" spans="1:2">
      <c r="A762" s="41"/>
      <c r="B762" s="35"/>
    </row>
    <row r="763" spans="1:2">
      <c r="A763" s="41"/>
      <c r="B763" s="35"/>
    </row>
    <row r="764" spans="1:2">
      <c r="A764" s="41"/>
      <c r="B764" s="35"/>
    </row>
    <row r="765" spans="1:2">
      <c r="A765" s="41"/>
      <c r="B765" s="35"/>
    </row>
    <row r="766" spans="1:2">
      <c r="A766" s="41"/>
      <c r="B766" s="35"/>
    </row>
    <row r="767" spans="1:2">
      <c r="A767" s="41"/>
      <c r="B767" s="35"/>
    </row>
    <row r="768" spans="1:2">
      <c r="A768" s="41"/>
      <c r="B768" s="35"/>
    </row>
    <row r="769" spans="1:2">
      <c r="A769" s="41"/>
      <c r="B769" s="35"/>
    </row>
    <row r="770" spans="1:2">
      <c r="A770" s="41"/>
      <c r="B770" s="35"/>
    </row>
    <row r="771" spans="1:2">
      <c r="A771" s="41"/>
      <c r="B771" s="35"/>
    </row>
    <row r="772" spans="1:2">
      <c r="A772" s="41"/>
      <c r="B772" s="35"/>
    </row>
    <row r="773" spans="1:2">
      <c r="A773" s="41"/>
      <c r="B773" s="35"/>
    </row>
    <row r="774" spans="1:2">
      <c r="A774" s="41"/>
      <c r="B774" s="35"/>
    </row>
    <row r="775" spans="1:2">
      <c r="A775" s="41"/>
      <c r="B775" s="35"/>
    </row>
    <row r="776" spans="1:2">
      <c r="A776" s="41"/>
      <c r="B776" s="35"/>
    </row>
    <row r="777" spans="1:2">
      <c r="A777" s="41"/>
      <c r="B777" s="35"/>
    </row>
    <row r="778" spans="1:2">
      <c r="A778" s="41"/>
      <c r="B778" s="35"/>
    </row>
    <row r="779" spans="1:2">
      <c r="A779" s="41"/>
      <c r="B779" s="35"/>
    </row>
    <row r="780" spans="1:2">
      <c r="A780" s="41"/>
      <c r="B780" s="35"/>
    </row>
    <row r="781" spans="1:2">
      <c r="A781" s="41"/>
      <c r="B781" s="35"/>
    </row>
    <row r="782" spans="1:2">
      <c r="A782" s="41"/>
      <c r="B782" s="35"/>
    </row>
    <row r="783" spans="1:2">
      <c r="A783" s="41"/>
      <c r="B783" s="35"/>
    </row>
    <row r="784" spans="1:2">
      <c r="A784" s="41"/>
      <c r="B784" s="35"/>
    </row>
    <row r="785" spans="1:2">
      <c r="A785" s="41"/>
      <c r="B785" s="35"/>
    </row>
    <row r="786" spans="1:2">
      <c r="A786" s="41"/>
      <c r="B786" s="35"/>
    </row>
    <row r="787" spans="1:2">
      <c r="A787" s="41"/>
      <c r="B787" s="35"/>
    </row>
    <row r="788" spans="1:2">
      <c r="A788" s="41"/>
      <c r="B788" s="35"/>
    </row>
    <row r="789" spans="1:2">
      <c r="A789" s="41"/>
      <c r="B789" s="35"/>
    </row>
    <row r="790" spans="1:2">
      <c r="A790" s="41"/>
      <c r="B790" s="35"/>
    </row>
    <row r="791" spans="1:2">
      <c r="A791" s="41"/>
      <c r="B791" s="35"/>
    </row>
    <row r="792" spans="1:2">
      <c r="A792" s="41"/>
      <c r="B792" s="35"/>
    </row>
    <row r="793" spans="1:2">
      <c r="A793" s="41"/>
      <c r="B793" s="35"/>
    </row>
    <row r="794" spans="1:2">
      <c r="A794" s="41"/>
      <c r="B794" s="35"/>
    </row>
    <row r="795" spans="1:2">
      <c r="A795" s="41"/>
      <c r="B795" s="35"/>
    </row>
    <row r="796" spans="1:2">
      <c r="A796" s="41"/>
      <c r="B796" s="35"/>
    </row>
    <row r="797" spans="1:2">
      <c r="A797" s="41"/>
      <c r="B797" s="35"/>
    </row>
    <row r="798" spans="1:2">
      <c r="A798" s="41"/>
      <c r="B798" s="35"/>
    </row>
    <row r="799" spans="1:2">
      <c r="A799" s="41"/>
      <c r="B799" s="35"/>
    </row>
    <row r="800" spans="1:2">
      <c r="A800" s="41"/>
      <c r="B800" s="35"/>
    </row>
    <row r="801" spans="1:2">
      <c r="A801" s="41"/>
      <c r="B801" s="35"/>
    </row>
    <row r="802" spans="1:2">
      <c r="A802" s="41"/>
      <c r="B802" s="35"/>
    </row>
    <row r="803" spans="1:2">
      <c r="A803" s="41"/>
      <c r="B803" s="35"/>
    </row>
    <row r="804" spans="1:2">
      <c r="A804" s="41"/>
      <c r="B804" s="35"/>
    </row>
    <row r="805" spans="1:2">
      <c r="A805" s="41"/>
      <c r="B805" s="35"/>
    </row>
    <row r="806" spans="1:2">
      <c r="A806" s="41"/>
      <c r="B806" s="35"/>
    </row>
    <row r="807" spans="1:2">
      <c r="A807" s="41"/>
      <c r="B807" s="35"/>
    </row>
    <row r="808" spans="1:2">
      <c r="A808" s="41"/>
      <c r="B808" s="35"/>
    </row>
    <row r="809" spans="1:2">
      <c r="A809" s="41"/>
      <c r="B809" s="35"/>
    </row>
    <row r="810" spans="1:2">
      <c r="A810" s="41"/>
      <c r="B810" s="35"/>
    </row>
    <row r="811" spans="1:2">
      <c r="A811" s="41"/>
      <c r="B811" s="35"/>
    </row>
    <row r="812" spans="1:2">
      <c r="A812" s="41"/>
      <c r="B812" s="35"/>
    </row>
    <row r="813" spans="1:2">
      <c r="A813" s="41"/>
      <c r="B813" s="35"/>
    </row>
    <row r="814" spans="1:2">
      <c r="A814" s="41"/>
      <c r="B814" s="35"/>
    </row>
    <row r="815" spans="1:2">
      <c r="A815" s="41"/>
      <c r="B815" s="35"/>
    </row>
    <row r="816" spans="1:2">
      <c r="A816" s="41"/>
      <c r="B816" s="35"/>
    </row>
    <row r="817" spans="1:2">
      <c r="A817" s="41"/>
      <c r="B817" s="35"/>
    </row>
    <row r="818" spans="1:2">
      <c r="A818" s="41"/>
      <c r="B818" s="35"/>
    </row>
    <row r="819" spans="1:2">
      <c r="A819" s="41"/>
      <c r="B819" s="35"/>
    </row>
    <row r="820" spans="1:2">
      <c r="A820" s="41"/>
      <c r="B820" s="35"/>
    </row>
    <row r="821" spans="1:2">
      <c r="A821" s="41"/>
      <c r="B821" s="35"/>
    </row>
    <row r="822" spans="1:2">
      <c r="A822" s="41"/>
      <c r="B822" s="35"/>
    </row>
    <row r="823" spans="1:2">
      <c r="A823" s="41"/>
      <c r="B823" s="35"/>
    </row>
    <row r="824" spans="1:2">
      <c r="A824" s="41"/>
      <c r="B824" s="35"/>
    </row>
    <row r="825" spans="1:2">
      <c r="A825" s="41"/>
      <c r="B825" s="35"/>
    </row>
    <row r="826" spans="1:2">
      <c r="A826" s="41"/>
      <c r="B826" s="35"/>
    </row>
    <row r="827" spans="1:2">
      <c r="A827" s="41"/>
      <c r="B827" s="35"/>
    </row>
    <row r="828" spans="1:2">
      <c r="A828" s="41"/>
      <c r="B828" s="35"/>
    </row>
    <row r="829" spans="1:2">
      <c r="A829" s="41"/>
      <c r="B829" s="35"/>
    </row>
    <row r="830" spans="1:2">
      <c r="A830" s="41"/>
      <c r="B830" s="35"/>
    </row>
    <row r="831" spans="1:2">
      <c r="A831" s="41"/>
      <c r="B831" s="35"/>
    </row>
    <row r="832" spans="1:2">
      <c r="A832" s="41"/>
      <c r="B832" s="35"/>
    </row>
    <row r="833" spans="1:2">
      <c r="A833" s="41"/>
      <c r="B833" s="35"/>
    </row>
    <row r="834" spans="1:2">
      <c r="A834" s="41"/>
      <c r="B834" s="35"/>
    </row>
    <row r="835" spans="1:2">
      <c r="A835" s="41"/>
      <c r="B835" s="35"/>
    </row>
    <row r="836" spans="1:2">
      <c r="A836" s="41"/>
      <c r="B836" s="35"/>
    </row>
    <row r="837" spans="1:2">
      <c r="A837" s="41"/>
      <c r="B837" s="35"/>
    </row>
    <row r="838" spans="1:2">
      <c r="A838" s="41"/>
      <c r="B838" s="35"/>
    </row>
    <row r="839" spans="1:2">
      <c r="A839" s="41"/>
      <c r="B839" s="35"/>
    </row>
    <row r="840" spans="1:2">
      <c r="A840" s="41"/>
      <c r="B840" s="35"/>
    </row>
    <row r="841" spans="1:2">
      <c r="A841" s="41"/>
      <c r="B841" s="35"/>
    </row>
    <row r="842" spans="1:2">
      <c r="A842" s="41"/>
      <c r="B842" s="35"/>
    </row>
    <row r="843" spans="1:2">
      <c r="A843" s="41"/>
      <c r="B843" s="35"/>
    </row>
    <row r="844" spans="1:2">
      <c r="A844" s="41"/>
      <c r="B844" s="35"/>
    </row>
    <row r="845" spans="1:2">
      <c r="A845" s="41"/>
      <c r="B845" s="35"/>
    </row>
    <row r="846" spans="1:2">
      <c r="A846" s="41"/>
      <c r="B846" s="35"/>
    </row>
    <row r="847" spans="1:2">
      <c r="A847" s="41"/>
      <c r="B847" s="35"/>
    </row>
    <row r="848" spans="1:2">
      <c r="A848" s="41"/>
      <c r="B848" s="35"/>
    </row>
    <row r="849" spans="1:2">
      <c r="A849" s="41"/>
      <c r="B849" s="35"/>
    </row>
    <row r="850" spans="1:2">
      <c r="A850" s="41"/>
      <c r="B850" s="35"/>
    </row>
    <row r="851" spans="1:2">
      <c r="A851" s="41"/>
      <c r="B851" s="35"/>
    </row>
    <row r="852" spans="1:2">
      <c r="A852" s="41"/>
      <c r="B852" s="35"/>
    </row>
    <row r="853" spans="1:2">
      <c r="A853" s="41"/>
      <c r="B853" s="35"/>
    </row>
    <row r="854" spans="1:2">
      <c r="A854" s="41"/>
      <c r="B854" s="35"/>
    </row>
    <row r="855" spans="1:2">
      <c r="A855" s="41"/>
      <c r="B855" s="35"/>
    </row>
    <row r="856" spans="1:2">
      <c r="A856" s="41"/>
      <c r="B856" s="35"/>
    </row>
    <row r="857" spans="1:2">
      <c r="A857" s="41"/>
      <c r="B857" s="35"/>
    </row>
    <row r="858" spans="1:2">
      <c r="A858" s="41"/>
      <c r="B858" s="35"/>
    </row>
    <row r="859" spans="1:2">
      <c r="A859" s="41"/>
      <c r="B859" s="35"/>
    </row>
    <row r="860" spans="1:2">
      <c r="A860" s="41"/>
      <c r="B860" s="35"/>
    </row>
    <row r="861" spans="1:2">
      <c r="A861" s="41"/>
      <c r="B861" s="35"/>
    </row>
    <row r="862" spans="1:2">
      <c r="A862" s="41"/>
      <c r="B862" s="35"/>
    </row>
    <row r="863" spans="1:2">
      <c r="A863" s="41"/>
      <c r="B863" s="35"/>
    </row>
    <row r="864" spans="1:2">
      <c r="A864" s="41"/>
      <c r="B864" s="35"/>
    </row>
    <row r="865" spans="1:2">
      <c r="A865" s="41"/>
      <c r="B865" s="35"/>
    </row>
    <row r="866" spans="1:2">
      <c r="A866" s="41"/>
      <c r="B866" s="35"/>
    </row>
    <row r="867" spans="1:2">
      <c r="A867" s="41"/>
      <c r="B867" s="35"/>
    </row>
    <row r="868" spans="1:2">
      <c r="A868" s="41"/>
      <c r="B868" s="35"/>
    </row>
    <row r="869" spans="1:2">
      <c r="A869" s="41"/>
      <c r="B869" s="35"/>
    </row>
    <row r="870" spans="1:2">
      <c r="A870" s="41"/>
      <c r="B870" s="35"/>
    </row>
    <row r="871" spans="1:2">
      <c r="A871" s="41"/>
      <c r="B871" s="35"/>
    </row>
    <row r="872" spans="1:2">
      <c r="A872" s="41"/>
      <c r="B872" s="35"/>
    </row>
    <row r="873" spans="1:2">
      <c r="A873" s="41"/>
      <c r="B873" s="35"/>
    </row>
    <row r="874" spans="1:2">
      <c r="A874" s="41"/>
      <c r="B874" s="35"/>
    </row>
    <row r="875" spans="1:2">
      <c r="A875" s="41"/>
      <c r="B875" s="35"/>
    </row>
    <row r="876" spans="1:2">
      <c r="A876" s="41"/>
      <c r="B876" s="35"/>
    </row>
    <row r="877" spans="1:2">
      <c r="A877" s="41"/>
      <c r="B877" s="35"/>
    </row>
    <row r="878" spans="1:2">
      <c r="A878" s="41"/>
      <c r="B878" s="35"/>
    </row>
    <row r="879" spans="1:2">
      <c r="A879" s="41"/>
      <c r="B879" s="35"/>
    </row>
    <row r="880" spans="1:2">
      <c r="A880" s="41"/>
      <c r="B880" s="35"/>
    </row>
    <row r="881" spans="1:2">
      <c r="A881" s="41"/>
      <c r="B881" s="35"/>
    </row>
    <row r="882" spans="1:2">
      <c r="A882" s="41"/>
      <c r="B882" s="35"/>
    </row>
    <row r="883" spans="1:2">
      <c r="A883" s="41"/>
      <c r="B883" s="35"/>
    </row>
    <row r="884" spans="1:2">
      <c r="A884" s="41"/>
      <c r="B884" s="35"/>
    </row>
    <row r="885" spans="1:2">
      <c r="A885" s="41"/>
      <c r="B885" s="35"/>
    </row>
    <row r="886" spans="1:2">
      <c r="A886" s="41"/>
      <c r="B886" s="35"/>
    </row>
    <row r="887" spans="1:2">
      <c r="A887" s="41"/>
      <c r="B887" s="35"/>
    </row>
    <row r="888" spans="1:2">
      <c r="A888" s="41"/>
      <c r="B888" s="35"/>
    </row>
    <row r="889" spans="1:2">
      <c r="A889" s="41"/>
      <c r="B889" s="35"/>
    </row>
    <row r="890" spans="1:2">
      <c r="A890" s="41"/>
      <c r="B890" s="35"/>
    </row>
    <row r="891" spans="1:2">
      <c r="A891" s="41"/>
      <c r="B891" s="35"/>
    </row>
    <row r="892" spans="1:2">
      <c r="A892" s="41"/>
      <c r="B892" s="35"/>
    </row>
    <row r="893" spans="1:2">
      <c r="A893" s="41"/>
      <c r="B893" s="35"/>
    </row>
    <row r="894" spans="1:2">
      <c r="A894" s="41"/>
      <c r="B894" s="35"/>
    </row>
    <row r="895" spans="1:2">
      <c r="A895" s="41"/>
      <c r="B895" s="35"/>
    </row>
    <row r="896" spans="1:2">
      <c r="A896" s="41"/>
      <c r="B896" s="35"/>
    </row>
    <row r="897" spans="1:2">
      <c r="A897" s="41"/>
      <c r="B897" s="35"/>
    </row>
    <row r="898" spans="1:2">
      <c r="A898" s="41"/>
      <c r="B898" s="35"/>
    </row>
    <row r="899" spans="1:2">
      <c r="A899" s="41"/>
      <c r="B899" s="35"/>
    </row>
    <row r="900" spans="1:2">
      <c r="A900" s="41"/>
      <c r="B900" s="35"/>
    </row>
    <row r="901" spans="1:2">
      <c r="A901" s="41"/>
      <c r="B901" s="35"/>
    </row>
    <row r="902" spans="1:2">
      <c r="A902" s="41"/>
      <c r="B902" s="35"/>
    </row>
    <row r="903" spans="1:2">
      <c r="A903" s="41"/>
      <c r="B903" s="35"/>
    </row>
    <row r="904" spans="1:2">
      <c r="A904" s="41"/>
      <c r="B904" s="35"/>
    </row>
    <row r="905" spans="1:2">
      <c r="A905" s="41"/>
      <c r="B905" s="35"/>
    </row>
    <row r="906" spans="1:2">
      <c r="A906" s="41"/>
      <c r="B906" s="35"/>
    </row>
    <row r="907" spans="1:2">
      <c r="A907" s="41"/>
      <c r="B907" s="35"/>
    </row>
    <row r="908" spans="1:2">
      <c r="A908" s="41"/>
      <c r="B908" s="35"/>
    </row>
    <row r="909" spans="1:2">
      <c r="A909" s="41"/>
      <c r="B909" s="35"/>
    </row>
    <row r="910" spans="1:2">
      <c r="A910" s="41"/>
      <c r="B910" s="35"/>
    </row>
    <row r="911" spans="1:2">
      <c r="A911" s="41"/>
      <c r="B911" s="35"/>
    </row>
    <row r="912" spans="1:2">
      <c r="A912" s="41"/>
      <c r="B912" s="35"/>
    </row>
    <row r="913" spans="1:2">
      <c r="A913" s="41"/>
      <c r="B913" s="35"/>
    </row>
    <row r="914" spans="1:2">
      <c r="A914" s="41"/>
      <c r="B914" s="35"/>
    </row>
    <row r="915" spans="1:2">
      <c r="A915" s="41"/>
      <c r="B915" s="35"/>
    </row>
    <row r="916" spans="1:2">
      <c r="A916" s="41"/>
      <c r="B916" s="35"/>
    </row>
    <row r="917" spans="1:2">
      <c r="A917" s="41"/>
      <c r="B917" s="35"/>
    </row>
    <row r="918" spans="1:2">
      <c r="A918" s="41"/>
      <c r="B918" s="35"/>
    </row>
    <row r="919" spans="1:2">
      <c r="A919" s="41"/>
      <c r="B919" s="35"/>
    </row>
    <row r="920" spans="1:2">
      <c r="A920" s="41"/>
      <c r="B920" s="35"/>
    </row>
    <row r="921" spans="1:2">
      <c r="A921" s="41"/>
      <c r="B921" s="35"/>
    </row>
    <row r="922" spans="1:2">
      <c r="A922" s="41"/>
      <c r="B922" s="35"/>
    </row>
    <row r="923" spans="1:2">
      <c r="A923" s="41"/>
      <c r="B923" s="35"/>
    </row>
    <row r="924" spans="1:2">
      <c r="A924" s="41"/>
      <c r="B924" s="35"/>
    </row>
    <row r="925" spans="1:2">
      <c r="A925" s="41"/>
      <c r="B925" s="35"/>
    </row>
    <row r="926" spans="1:2">
      <c r="A926" s="41"/>
      <c r="B926" s="35"/>
    </row>
    <row r="927" spans="1:2">
      <c r="A927" s="41"/>
      <c r="B927" s="35"/>
    </row>
    <row r="928" spans="1:2">
      <c r="A928" s="41"/>
      <c r="B928" s="35"/>
    </row>
    <row r="929" spans="1:2">
      <c r="A929" s="41"/>
      <c r="B929" s="35"/>
    </row>
    <row r="930" spans="1:2">
      <c r="A930" s="41"/>
      <c r="B930" s="35"/>
    </row>
    <row r="931" spans="1:2">
      <c r="A931" s="41"/>
      <c r="B931" s="35"/>
    </row>
    <row r="932" spans="1:2">
      <c r="A932" s="41"/>
      <c r="B932" s="35"/>
    </row>
    <row r="933" spans="1:2">
      <c r="A933" s="41"/>
      <c r="B933" s="35"/>
    </row>
    <row r="934" spans="1:2">
      <c r="A934" s="41"/>
      <c r="B934" s="35"/>
    </row>
    <row r="935" spans="1:2">
      <c r="A935" s="41"/>
      <c r="B935" s="35"/>
    </row>
    <row r="936" spans="1:2">
      <c r="A936" s="41"/>
      <c r="B936" s="35"/>
    </row>
    <row r="937" spans="1:2">
      <c r="A937" s="41"/>
      <c r="B937" s="35"/>
    </row>
    <row r="938" spans="1:2">
      <c r="A938" s="41"/>
      <c r="B938" s="35"/>
    </row>
    <row r="939" spans="1:2">
      <c r="A939" s="41"/>
      <c r="B939" s="35"/>
    </row>
    <row r="940" spans="1:2">
      <c r="A940" s="41"/>
      <c r="B940" s="35"/>
    </row>
    <row r="941" spans="1:2">
      <c r="A941" s="41"/>
      <c r="B941" s="35"/>
    </row>
    <row r="942" spans="1:2">
      <c r="A942" s="41"/>
      <c r="B942" s="35"/>
    </row>
    <row r="943" spans="1:2">
      <c r="A943" s="41"/>
      <c r="B943" s="35"/>
    </row>
    <row r="944" spans="1:2">
      <c r="A944" s="41"/>
      <c r="B944" s="35"/>
    </row>
    <row r="945" spans="1:2">
      <c r="A945" s="41"/>
      <c r="B945" s="35"/>
    </row>
    <row r="946" spans="1:2">
      <c r="A946" s="41"/>
      <c r="B946" s="35"/>
    </row>
    <row r="947" spans="1:2">
      <c r="A947" s="41"/>
      <c r="B947" s="35"/>
    </row>
    <row r="948" spans="1:2">
      <c r="A948" s="41"/>
      <c r="B948" s="35"/>
    </row>
    <row r="949" spans="1:2">
      <c r="A949" s="41"/>
      <c r="B949" s="35"/>
    </row>
    <row r="950" spans="1:2">
      <c r="A950" s="41"/>
      <c r="B950" s="35"/>
    </row>
    <row r="951" spans="1:2">
      <c r="A951" s="41"/>
      <c r="B951" s="35"/>
    </row>
    <row r="952" spans="1:2">
      <c r="A952" s="41"/>
      <c r="B952" s="35"/>
    </row>
    <row r="953" spans="1:2">
      <c r="A953" s="41"/>
      <c r="B953" s="35"/>
    </row>
    <row r="954" spans="1:2">
      <c r="A954" s="41"/>
      <c r="B954" s="35"/>
    </row>
    <row r="955" spans="1:2">
      <c r="A955" s="41"/>
      <c r="B955" s="35"/>
    </row>
    <row r="956" spans="1:2">
      <c r="A956" s="41"/>
      <c r="B956" s="35"/>
    </row>
    <row r="957" spans="1:2">
      <c r="A957" s="41"/>
      <c r="B957" s="35"/>
    </row>
    <row r="958" spans="1:2">
      <c r="A958" s="41"/>
      <c r="B958" s="35"/>
    </row>
    <row r="959" spans="1:2">
      <c r="A959" s="41"/>
      <c r="B959" s="35"/>
    </row>
    <row r="960" spans="1:2">
      <c r="A960" s="41"/>
      <c r="B960" s="35"/>
    </row>
    <row r="961" spans="1:2">
      <c r="A961" s="41"/>
      <c r="B961" s="35"/>
    </row>
    <row r="962" spans="1:2">
      <c r="A962" s="41"/>
      <c r="B962" s="35"/>
    </row>
    <row r="963" spans="1:2">
      <c r="A963" s="41"/>
      <c r="B963" s="35"/>
    </row>
    <row r="964" spans="1:2">
      <c r="A964" s="41"/>
      <c r="B964" s="35"/>
    </row>
    <row r="965" spans="1:2">
      <c r="A965" s="41"/>
      <c r="B965" s="35"/>
    </row>
    <row r="966" spans="1:2">
      <c r="A966" s="41"/>
      <c r="B966" s="35"/>
    </row>
    <row r="967" spans="1:2">
      <c r="A967" s="41"/>
      <c r="B967" s="35"/>
    </row>
    <row r="968" spans="1:2">
      <c r="A968" s="41"/>
      <c r="B968" s="35"/>
    </row>
    <row r="969" spans="1:2">
      <c r="A969" s="41"/>
      <c r="B969" s="35"/>
    </row>
    <row r="970" spans="1:2">
      <c r="A970" s="41"/>
      <c r="B970" s="35"/>
    </row>
    <row r="971" spans="1:2">
      <c r="A971" s="41"/>
      <c r="B971" s="35"/>
    </row>
    <row r="972" spans="1:2">
      <c r="A972" s="41"/>
      <c r="B972" s="35"/>
    </row>
    <row r="973" spans="1:2">
      <c r="A973" s="41"/>
      <c r="B973" s="35"/>
    </row>
    <row r="974" spans="1:2">
      <c r="A974" s="41"/>
      <c r="B974" s="35"/>
    </row>
    <row r="975" spans="1:2">
      <c r="A975" s="41"/>
      <c r="B975" s="35"/>
    </row>
    <row r="976" spans="1:2">
      <c r="A976" s="41"/>
      <c r="B976" s="35"/>
    </row>
    <row r="977" spans="1:2">
      <c r="A977" s="41"/>
      <c r="B977" s="35"/>
    </row>
    <row r="978" spans="1:2">
      <c r="A978" s="41"/>
      <c r="B978" s="35"/>
    </row>
    <row r="979" spans="1:2">
      <c r="A979" s="41"/>
      <c r="B979" s="35"/>
    </row>
    <row r="980" spans="1:2">
      <c r="A980" s="41"/>
      <c r="B980" s="35"/>
    </row>
    <row r="981" spans="1:2">
      <c r="A981" s="41"/>
      <c r="B981" s="35"/>
    </row>
    <row r="982" spans="1:2">
      <c r="A982" s="41"/>
      <c r="B982" s="35"/>
    </row>
    <row r="983" spans="1:2">
      <c r="A983" s="41"/>
      <c r="B983" s="35"/>
    </row>
    <row r="984" spans="1:2">
      <c r="A984" s="41"/>
      <c r="B984" s="35"/>
    </row>
    <row r="985" spans="1:2">
      <c r="A985" s="41"/>
      <c r="B985" s="35"/>
    </row>
    <row r="986" spans="1:2">
      <c r="A986" s="41"/>
      <c r="B986" s="35"/>
    </row>
    <row r="987" spans="1:2">
      <c r="A987" s="41"/>
      <c r="B987" s="35"/>
    </row>
    <row r="988" spans="1:2">
      <c r="A988" s="41"/>
      <c r="B988" s="35"/>
    </row>
    <row r="989" spans="1:2">
      <c r="A989" s="41"/>
      <c r="B989" s="35"/>
    </row>
    <row r="990" spans="1:2">
      <c r="A990" s="41"/>
      <c r="B990" s="35"/>
    </row>
    <row r="991" spans="1:2">
      <c r="A991" s="41"/>
      <c r="B991" s="35"/>
    </row>
    <row r="992" spans="1:2">
      <c r="A992" s="41"/>
      <c r="B992" s="35"/>
    </row>
    <row r="993" spans="1:2">
      <c r="A993" s="41"/>
      <c r="B993" s="35"/>
    </row>
    <row r="994" spans="1:2">
      <c r="A994" s="41"/>
      <c r="B994" s="35"/>
    </row>
    <row r="995" spans="1:2">
      <c r="A995" s="41"/>
      <c r="B995" s="35"/>
    </row>
    <row r="996" spans="1:2">
      <c r="A996" s="41"/>
      <c r="B996" s="35"/>
    </row>
    <row r="997" spans="1:2">
      <c r="A997" s="41"/>
      <c r="B997" s="35"/>
    </row>
    <row r="998" spans="1:2">
      <c r="A998" s="41"/>
      <c r="B998" s="35"/>
    </row>
    <row r="999" spans="1:2">
      <c r="A999" s="41"/>
      <c r="B999" s="35"/>
    </row>
    <row r="1000" spans="1:2">
      <c r="A1000" s="41"/>
      <c r="B1000" s="35"/>
    </row>
    <row r="1001" spans="1:2">
      <c r="A1001" s="41"/>
      <c r="B1001" s="35"/>
    </row>
    <row r="1002" spans="1:2">
      <c r="A1002" s="41"/>
      <c r="B1002" s="35"/>
    </row>
    <row r="1003" spans="1:2">
      <c r="A1003" s="41"/>
      <c r="B1003" s="35"/>
    </row>
    <row r="1004" spans="1:2">
      <c r="A1004" s="41"/>
      <c r="B1004" s="35"/>
    </row>
    <row r="1005" spans="1:2">
      <c r="A1005" s="41"/>
      <c r="B1005" s="35"/>
    </row>
    <row r="1006" spans="1:2">
      <c r="A1006" s="41"/>
      <c r="B1006" s="35"/>
    </row>
    <row r="1007" spans="1:2">
      <c r="A1007" s="41"/>
      <c r="B1007" s="35"/>
    </row>
    <row r="1008" spans="1:2">
      <c r="A1008" s="41"/>
      <c r="B1008" s="35"/>
    </row>
    <row r="1009" spans="1:2">
      <c r="A1009" s="41"/>
      <c r="B1009" s="35"/>
    </row>
    <row r="1010" spans="1:2">
      <c r="A1010" s="41"/>
      <c r="B1010" s="35"/>
    </row>
    <row r="1011" spans="1:2">
      <c r="A1011" s="41"/>
      <c r="B1011" s="35"/>
    </row>
    <row r="1012" spans="1:2">
      <c r="A1012" s="41"/>
      <c r="B1012" s="35"/>
    </row>
    <row r="1013" spans="1:2">
      <c r="A1013" s="41"/>
      <c r="B1013" s="35"/>
    </row>
    <row r="1014" spans="1:2">
      <c r="A1014" s="41"/>
      <c r="B1014" s="35"/>
    </row>
    <row r="1015" spans="1:2">
      <c r="A1015" s="41"/>
      <c r="B1015" s="35"/>
    </row>
    <row r="1016" spans="1:2">
      <c r="A1016" s="41"/>
      <c r="B1016" s="35"/>
    </row>
    <row r="1017" spans="1:2">
      <c r="A1017" s="41"/>
      <c r="B1017" s="35"/>
    </row>
    <row r="1018" spans="1:2">
      <c r="A1018" s="41"/>
      <c r="B1018" s="35"/>
    </row>
    <row r="1019" spans="1:2">
      <c r="A1019" s="41"/>
      <c r="B1019" s="35"/>
    </row>
    <row r="1020" spans="1:2">
      <c r="A1020" s="41"/>
      <c r="B1020" s="35"/>
    </row>
    <row r="1021" spans="1:2">
      <c r="A1021" s="41"/>
      <c r="B1021" s="35"/>
    </row>
    <row r="1022" spans="1:2">
      <c r="A1022" s="41"/>
      <c r="B1022" s="35"/>
    </row>
    <row r="1023" spans="1:2">
      <c r="A1023" s="41"/>
      <c r="B1023" s="35"/>
    </row>
    <row r="1024" spans="1:2">
      <c r="A1024" s="41"/>
      <c r="B1024" s="35"/>
    </row>
    <row r="1025" spans="1:2">
      <c r="A1025" s="41"/>
      <c r="B1025" s="35"/>
    </row>
    <row r="1026" spans="1:2">
      <c r="A1026" s="41"/>
      <c r="B1026" s="35"/>
    </row>
    <row r="1027" spans="1:2">
      <c r="A1027" s="41"/>
      <c r="B1027" s="35"/>
    </row>
    <row r="1028" spans="1:2">
      <c r="A1028" s="41"/>
      <c r="B1028" s="35"/>
    </row>
    <row r="1029" spans="1:2">
      <c r="A1029" s="41"/>
      <c r="B1029" s="35"/>
    </row>
    <row r="1030" spans="1:2">
      <c r="A1030" s="41"/>
      <c r="B1030" s="35"/>
    </row>
    <row r="1031" spans="1:2">
      <c r="A1031" s="41"/>
      <c r="B1031" s="35"/>
    </row>
    <row r="1032" spans="1:2">
      <c r="A1032" s="41"/>
      <c r="B1032" s="35"/>
    </row>
    <row r="1033" spans="1:2">
      <c r="A1033" s="41"/>
      <c r="B1033" s="35"/>
    </row>
    <row r="1034" spans="1:2">
      <c r="A1034" s="41"/>
      <c r="B1034" s="35"/>
    </row>
    <row r="1035" spans="1:2">
      <c r="A1035" s="41"/>
      <c r="B1035" s="35"/>
    </row>
    <row r="1036" spans="1:2">
      <c r="A1036" s="41"/>
      <c r="B1036" s="35"/>
    </row>
    <row r="1037" spans="1:2">
      <c r="A1037" s="41"/>
      <c r="B1037" s="35"/>
    </row>
    <row r="1038" spans="1:2">
      <c r="A1038" s="41"/>
      <c r="B1038" s="35"/>
    </row>
    <row r="1039" spans="1:2">
      <c r="A1039" s="41"/>
      <c r="B1039" s="35"/>
    </row>
    <row r="1040" spans="1:2">
      <c r="A1040" s="41"/>
      <c r="B1040" s="35"/>
    </row>
    <row r="1041" spans="1:2">
      <c r="A1041" s="41"/>
      <c r="B1041" s="35"/>
    </row>
    <row r="1042" spans="1:2">
      <c r="A1042" s="41"/>
      <c r="B1042" s="35"/>
    </row>
    <row r="1043" spans="1:2">
      <c r="A1043" s="41"/>
      <c r="B1043" s="35"/>
    </row>
    <row r="1044" spans="1:2">
      <c r="A1044" s="41"/>
      <c r="B1044" s="35"/>
    </row>
    <row r="1045" spans="1:2">
      <c r="A1045" s="41"/>
      <c r="B1045" s="35"/>
    </row>
    <row r="1046" spans="1:2">
      <c r="A1046" s="41"/>
      <c r="B1046" s="35"/>
    </row>
    <row r="1047" spans="1:2">
      <c r="A1047" s="41"/>
      <c r="B1047" s="35"/>
    </row>
    <row r="1048" spans="1:2">
      <c r="A1048" s="41"/>
      <c r="B1048" s="35"/>
    </row>
    <row r="1049" spans="1:2">
      <c r="A1049" s="41"/>
      <c r="B1049" s="35"/>
    </row>
    <row r="1050" spans="1:2">
      <c r="A1050" s="41"/>
      <c r="B1050" s="35"/>
    </row>
    <row r="1051" spans="1:2">
      <c r="A1051" s="41"/>
      <c r="B1051" s="35"/>
    </row>
    <row r="1052" spans="1:2">
      <c r="A1052" s="41"/>
      <c r="B1052" s="35"/>
    </row>
    <row r="1053" spans="1:2">
      <c r="A1053" s="41"/>
      <c r="B1053" s="35"/>
    </row>
    <row r="1054" spans="1:2">
      <c r="A1054" s="41"/>
      <c r="B1054" s="35"/>
    </row>
    <row r="1055" spans="1:2">
      <c r="A1055" s="41"/>
      <c r="B1055" s="35"/>
    </row>
    <row r="1056" spans="1:2">
      <c r="A1056" s="41"/>
      <c r="B1056" s="35"/>
    </row>
    <row r="1057" spans="1:2">
      <c r="A1057" s="41"/>
      <c r="B1057" s="35"/>
    </row>
    <row r="1058" spans="1:2">
      <c r="A1058" s="41"/>
      <c r="B1058" s="35"/>
    </row>
    <row r="1059" spans="1:2">
      <c r="A1059" s="41"/>
      <c r="B1059" s="35"/>
    </row>
    <row r="1060" spans="1:2">
      <c r="A1060" s="41"/>
      <c r="B1060" s="35"/>
    </row>
    <row r="1061" spans="1:2">
      <c r="A1061" s="41"/>
      <c r="B1061" s="35"/>
    </row>
    <row r="1062" spans="1:2">
      <c r="A1062" s="41"/>
      <c r="B1062" s="35"/>
    </row>
    <row r="1063" spans="1:2">
      <c r="A1063" s="41"/>
      <c r="B1063" s="35"/>
    </row>
    <row r="1064" spans="1:2">
      <c r="A1064" s="41"/>
      <c r="B1064" s="35"/>
    </row>
    <row r="1065" spans="1:2">
      <c r="A1065" s="41"/>
      <c r="B1065" s="35"/>
    </row>
    <row r="1066" spans="1:2">
      <c r="A1066" s="41"/>
      <c r="B1066" s="35"/>
    </row>
    <row r="1067" spans="1:2">
      <c r="A1067" s="41"/>
      <c r="B1067" s="35"/>
    </row>
    <row r="1068" spans="1:2">
      <c r="A1068" s="41"/>
      <c r="B1068" s="35"/>
    </row>
    <row r="1069" spans="1:2">
      <c r="A1069" s="41"/>
      <c r="B1069" s="35"/>
    </row>
    <row r="1070" spans="1:2">
      <c r="A1070" s="41"/>
      <c r="B1070" s="35"/>
    </row>
    <row r="1071" spans="1:2">
      <c r="A1071" s="41"/>
      <c r="B1071" s="35"/>
    </row>
    <row r="1072" spans="1:2">
      <c r="A1072" s="41"/>
      <c r="B1072" s="35"/>
    </row>
    <row r="1073" spans="1:2">
      <c r="A1073" s="41"/>
      <c r="B1073" s="35"/>
    </row>
    <row r="1074" spans="1:2">
      <c r="A1074" s="41"/>
      <c r="B1074" s="35"/>
    </row>
    <row r="1075" spans="1:2">
      <c r="A1075" s="41"/>
      <c r="B1075" s="35"/>
    </row>
    <row r="1076" spans="1:2">
      <c r="A1076" s="41"/>
      <c r="B1076" s="35"/>
    </row>
    <row r="1077" spans="1:2">
      <c r="A1077" s="41"/>
      <c r="B1077" s="35"/>
    </row>
    <row r="1078" spans="1:2">
      <c r="A1078" s="41"/>
      <c r="B1078" s="35"/>
    </row>
    <row r="1079" spans="1:2">
      <c r="A1079" s="41"/>
      <c r="B1079" s="35"/>
    </row>
    <row r="1080" spans="1:2">
      <c r="A1080" s="41"/>
      <c r="B1080" s="35"/>
    </row>
    <row r="1081" spans="1:2">
      <c r="A1081" s="41"/>
      <c r="B1081" s="35"/>
    </row>
    <row r="1082" spans="1:2">
      <c r="A1082" s="41"/>
      <c r="B1082" s="35"/>
    </row>
    <row r="1083" spans="1:2">
      <c r="A1083" s="41"/>
      <c r="B1083" s="35"/>
    </row>
    <row r="1084" spans="1:2">
      <c r="A1084" s="41"/>
      <c r="B1084" s="35"/>
    </row>
    <row r="1085" spans="1:2">
      <c r="A1085" s="41"/>
      <c r="B1085" s="35"/>
    </row>
    <row r="1086" spans="1:2">
      <c r="A1086" s="41"/>
      <c r="B1086" s="35"/>
    </row>
    <row r="1087" spans="1:2">
      <c r="A1087" s="41"/>
      <c r="B1087" s="35"/>
    </row>
    <row r="1088" spans="1:2">
      <c r="A1088" s="41"/>
      <c r="B1088" s="35"/>
    </row>
    <row r="1089" spans="1:2">
      <c r="A1089" s="41"/>
      <c r="B1089" s="35"/>
    </row>
    <row r="1090" spans="1:2">
      <c r="A1090" s="41"/>
      <c r="B1090" s="35"/>
    </row>
    <row r="1091" spans="1:2">
      <c r="A1091" s="41"/>
      <c r="B1091" s="35"/>
    </row>
    <row r="1092" spans="1:2">
      <c r="A1092" s="41"/>
      <c r="B1092" s="35"/>
    </row>
    <row r="1093" spans="1:2">
      <c r="A1093" s="41"/>
      <c r="B1093" s="35"/>
    </row>
    <row r="1094" spans="1:2">
      <c r="A1094" s="41"/>
      <c r="B1094" s="35"/>
    </row>
    <row r="1095" spans="1:2">
      <c r="A1095" s="41"/>
      <c r="B1095" s="35"/>
    </row>
    <row r="1096" spans="1:2">
      <c r="A1096" s="41"/>
      <c r="B1096" s="35"/>
    </row>
    <row r="1097" spans="1:2">
      <c r="A1097" s="41"/>
      <c r="B1097" s="35"/>
    </row>
    <row r="1098" spans="1:2">
      <c r="A1098" s="41"/>
      <c r="B1098" s="35"/>
    </row>
    <row r="1099" spans="1:2">
      <c r="A1099" s="41"/>
      <c r="B1099" s="35"/>
    </row>
    <row r="1100" spans="1:2">
      <c r="A1100" s="41"/>
      <c r="B1100" s="35"/>
    </row>
    <row r="1101" spans="1:2">
      <c r="A1101" s="41"/>
      <c r="B1101" s="35"/>
    </row>
    <row r="1102" spans="1:2">
      <c r="A1102" s="41"/>
      <c r="B1102" s="35"/>
    </row>
  </sheetData>
  <mergeCells count="311">
    <mergeCell ref="T400:T402"/>
    <mergeCell ref="S395:S398"/>
    <mergeCell ref="T395:T398"/>
    <mergeCell ref="A400:A402"/>
    <mergeCell ref="B400:B402"/>
    <mergeCell ref="K400:K402"/>
    <mergeCell ref="L400:L402"/>
    <mergeCell ref="O400:O402"/>
    <mergeCell ref="P400:P402"/>
    <mergeCell ref="Q400:Q402"/>
    <mergeCell ref="S400:S402"/>
    <mergeCell ref="Q388:Q391"/>
    <mergeCell ref="S388:S391"/>
    <mergeCell ref="T388:T391"/>
    <mergeCell ref="A395:A398"/>
    <mergeCell ref="B395:B398"/>
    <mergeCell ref="K395:K398"/>
    <mergeCell ref="L395:L398"/>
    <mergeCell ref="O395:O398"/>
    <mergeCell ref="P395:P398"/>
    <mergeCell ref="Q395:Q398"/>
    <mergeCell ref="A388:A391"/>
    <mergeCell ref="B388:B391"/>
    <mergeCell ref="K388:K391"/>
    <mergeCell ref="L388:L391"/>
    <mergeCell ref="O388:O391"/>
    <mergeCell ref="P388:P391"/>
    <mergeCell ref="T372:T380"/>
    <mergeCell ref="A381:A386"/>
    <mergeCell ref="B381:B386"/>
    <mergeCell ref="K381:K386"/>
    <mergeCell ref="L381:L386"/>
    <mergeCell ref="O381:O386"/>
    <mergeCell ref="P381:P386"/>
    <mergeCell ref="Q381:Q386"/>
    <mergeCell ref="S381:S386"/>
    <mergeCell ref="T381:T386"/>
    <mergeCell ref="S365:S371"/>
    <mergeCell ref="T365:T371"/>
    <mergeCell ref="A372:A380"/>
    <mergeCell ref="B372:B380"/>
    <mergeCell ref="K372:K380"/>
    <mergeCell ref="L372:L380"/>
    <mergeCell ref="O372:O380"/>
    <mergeCell ref="P372:P380"/>
    <mergeCell ref="Q372:Q380"/>
    <mergeCell ref="S372:S380"/>
    <mergeCell ref="Q341:Q364"/>
    <mergeCell ref="S341:S364"/>
    <mergeCell ref="T341:T364"/>
    <mergeCell ref="A365:A371"/>
    <mergeCell ref="B365:B371"/>
    <mergeCell ref="K365:K371"/>
    <mergeCell ref="L365:L371"/>
    <mergeCell ref="O365:O371"/>
    <mergeCell ref="P365:P371"/>
    <mergeCell ref="Q365:Q371"/>
    <mergeCell ref="A341:A364"/>
    <mergeCell ref="B341:B364"/>
    <mergeCell ref="K341:K364"/>
    <mergeCell ref="L341:L364"/>
    <mergeCell ref="O341:O364"/>
    <mergeCell ref="P341:P364"/>
    <mergeCell ref="T329:T338"/>
    <mergeCell ref="A339:A340"/>
    <mergeCell ref="B339:B340"/>
    <mergeCell ref="K339:K340"/>
    <mergeCell ref="L339:L340"/>
    <mergeCell ref="O339:O340"/>
    <mergeCell ref="P339:P340"/>
    <mergeCell ref="Q339:Q340"/>
    <mergeCell ref="S339:S340"/>
    <mergeCell ref="T339:T340"/>
    <mergeCell ref="S318:S328"/>
    <mergeCell ref="T318:T328"/>
    <mergeCell ref="A329:A338"/>
    <mergeCell ref="B329:B338"/>
    <mergeCell ref="K329:K338"/>
    <mergeCell ref="L329:L338"/>
    <mergeCell ref="O329:O338"/>
    <mergeCell ref="P329:P338"/>
    <mergeCell ref="Q329:Q338"/>
    <mergeCell ref="S329:S338"/>
    <mergeCell ref="Q309:Q317"/>
    <mergeCell ref="S309:S317"/>
    <mergeCell ref="T309:T317"/>
    <mergeCell ref="A318:A328"/>
    <mergeCell ref="B318:B328"/>
    <mergeCell ref="K318:K328"/>
    <mergeCell ref="L318:L328"/>
    <mergeCell ref="O318:O328"/>
    <mergeCell ref="P318:P328"/>
    <mergeCell ref="Q318:Q328"/>
    <mergeCell ref="A309:A317"/>
    <mergeCell ref="B309:B317"/>
    <mergeCell ref="K309:K317"/>
    <mergeCell ref="L309:L317"/>
    <mergeCell ref="O309:O317"/>
    <mergeCell ref="P309:P317"/>
    <mergeCell ref="T274:T301"/>
    <mergeCell ref="A303:A307"/>
    <mergeCell ref="B303:B307"/>
    <mergeCell ref="K303:K307"/>
    <mergeCell ref="L303:L307"/>
    <mergeCell ref="O303:O307"/>
    <mergeCell ref="P303:P307"/>
    <mergeCell ref="Q303:Q307"/>
    <mergeCell ref="S303:S307"/>
    <mergeCell ref="T303:T307"/>
    <mergeCell ref="S271:S272"/>
    <mergeCell ref="T271:T272"/>
    <mergeCell ref="A274:A301"/>
    <mergeCell ref="B274:B301"/>
    <mergeCell ref="K274:K301"/>
    <mergeCell ref="L274:L301"/>
    <mergeCell ref="O274:O301"/>
    <mergeCell ref="P274:P301"/>
    <mergeCell ref="Q274:Q301"/>
    <mergeCell ref="S274:S301"/>
    <mergeCell ref="Q258:Q270"/>
    <mergeCell ref="S258:S270"/>
    <mergeCell ref="T258:T270"/>
    <mergeCell ref="A271:A272"/>
    <mergeCell ref="B271:B272"/>
    <mergeCell ref="K271:K272"/>
    <mergeCell ref="L271:L272"/>
    <mergeCell ref="O271:O272"/>
    <mergeCell ref="P271:P272"/>
    <mergeCell ref="Q271:Q272"/>
    <mergeCell ref="A258:A270"/>
    <mergeCell ref="B258:B270"/>
    <mergeCell ref="K258:K270"/>
    <mergeCell ref="L258:L270"/>
    <mergeCell ref="O258:O270"/>
    <mergeCell ref="P258:P270"/>
    <mergeCell ref="T249:T255"/>
    <mergeCell ref="A256:A257"/>
    <mergeCell ref="B256:B257"/>
    <mergeCell ref="K256:K257"/>
    <mergeCell ref="L256:L257"/>
    <mergeCell ref="O256:O257"/>
    <mergeCell ref="P256:P257"/>
    <mergeCell ref="Q256:Q257"/>
    <mergeCell ref="S256:S257"/>
    <mergeCell ref="T256:T257"/>
    <mergeCell ref="Q240:Q247"/>
    <mergeCell ref="S240:S247"/>
    <mergeCell ref="T240:T247"/>
    <mergeCell ref="A249:A255"/>
    <mergeCell ref="B249:B255"/>
    <mergeCell ref="K249:K255"/>
    <mergeCell ref="L249:L255"/>
    <mergeCell ref="P249:P255"/>
    <mergeCell ref="Q249:Q255"/>
    <mergeCell ref="S249:S255"/>
    <mergeCell ref="A240:A247"/>
    <mergeCell ref="B240:B247"/>
    <mergeCell ref="K240:K247"/>
    <mergeCell ref="L240:L247"/>
    <mergeCell ref="O240:O247"/>
    <mergeCell ref="P240:P247"/>
    <mergeCell ref="T206:T211"/>
    <mergeCell ref="A212:A239"/>
    <mergeCell ref="B212:B239"/>
    <mergeCell ref="K212:K239"/>
    <mergeCell ref="L212:L239"/>
    <mergeCell ref="O212:O239"/>
    <mergeCell ref="P212:P239"/>
    <mergeCell ref="Q212:Q239"/>
    <mergeCell ref="S212:S239"/>
    <mergeCell ref="T212:T239"/>
    <mergeCell ref="S173:S205"/>
    <mergeCell ref="T173:T205"/>
    <mergeCell ref="A206:A211"/>
    <mergeCell ref="B206:B211"/>
    <mergeCell ref="K206:K211"/>
    <mergeCell ref="L206:L211"/>
    <mergeCell ref="O206:O211"/>
    <mergeCell ref="P206:P211"/>
    <mergeCell ref="Q206:Q211"/>
    <mergeCell ref="S206:S211"/>
    <mergeCell ref="Q168:Q172"/>
    <mergeCell ref="S168:S172"/>
    <mergeCell ref="T168:T172"/>
    <mergeCell ref="A173:A205"/>
    <mergeCell ref="B173:B205"/>
    <mergeCell ref="K173:K205"/>
    <mergeCell ref="L173:L205"/>
    <mergeCell ref="O173:O205"/>
    <mergeCell ref="P173:P205"/>
    <mergeCell ref="Q173:Q205"/>
    <mergeCell ref="A168:A172"/>
    <mergeCell ref="B168:B172"/>
    <mergeCell ref="K168:K172"/>
    <mergeCell ref="L168:L172"/>
    <mergeCell ref="O168:O172"/>
    <mergeCell ref="P168:P172"/>
    <mergeCell ref="T103:T104"/>
    <mergeCell ref="A106:A167"/>
    <mergeCell ref="B106:B167"/>
    <mergeCell ref="K106:K167"/>
    <mergeCell ref="L106:L167"/>
    <mergeCell ref="O106:O167"/>
    <mergeCell ref="P106:P167"/>
    <mergeCell ref="Q106:Q167"/>
    <mergeCell ref="S106:S167"/>
    <mergeCell ref="T106:T167"/>
    <mergeCell ref="S98:S100"/>
    <mergeCell ref="T98:T100"/>
    <mergeCell ref="A103:A104"/>
    <mergeCell ref="B103:B104"/>
    <mergeCell ref="K103:K104"/>
    <mergeCell ref="L103:L104"/>
    <mergeCell ref="O103:O104"/>
    <mergeCell ref="P103:P104"/>
    <mergeCell ref="Q103:Q104"/>
    <mergeCell ref="S103:S104"/>
    <mergeCell ref="Q95:Q97"/>
    <mergeCell ref="S95:S97"/>
    <mergeCell ref="T95:T97"/>
    <mergeCell ref="A98:A100"/>
    <mergeCell ref="B98:B100"/>
    <mergeCell ref="K98:K100"/>
    <mergeCell ref="L98:L100"/>
    <mergeCell ref="O98:O100"/>
    <mergeCell ref="P98:P100"/>
    <mergeCell ref="Q98:Q100"/>
    <mergeCell ref="A95:A97"/>
    <mergeCell ref="B95:B97"/>
    <mergeCell ref="K95:K97"/>
    <mergeCell ref="L95:L97"/>
    <mergeCell ref="O95:O97"/>
    <mergeCell ref="P95:P97"/>
    <mergeCell ref="T58:T88"/>
    <mergeCell ref="A92:A94"/>
    <mergeCell ref="B92:B94"/>
    <mergeCell ref="K92:K94"/>
    <mergeCell ref="L92:L94"/>
    <mergeCell ref="O92:O94"/>
    <mergeCell ref="P92:P94"/>
    <mergeCell ref="Q92:Q94"/>
    <mergeCell ref="S92:S94"/>
    <mergeCell ref="T92:T94"/>
    <mergeCell ref="S53:S57"/>
    <mergeCell ref="T53:T57"/>
    <mergeCell ref="A58:A88"/>
    <mergeCell ref="B58:B88"/>
    <mergeCell ref="K58:K88"/>
    <mergeCell ref="L58:L88"/>
    <mergeCell ref="O58:O88"/>
    <mergeCell ref="P58:P88"/>
    <mergeCell ref="Q58:Q88"/>
    <mergeCell ref="S58:S88"/>
    <mergeCell ref="Q47:Q52"/>
    <mergeCell ref="S47:S52"/>
    <mergeCell ref="T47:T52"/>
    <mergeCell ref="A53:A57"/>
    <mergeCell ref="B53:B57"/>
    <mergeCell ref="K53:K57"/>
    <mergeCell ref="L53:L57"/>
    <mergeCell ref="O53:O57"/>
    <mergeCell ref="P53:P57"/>
    <mergeCell ref="Q53:Q57"/>
    <mergeCell ref="A47:A52"/>
    <mergeCell ref="B47:B52"/>
    <mergeCell ref="K47:K52"/>
    <mergeCell ref="L47:L52"/>
    <mergeCell ref="O47:O52"/>
    <mergeCell ref="P47:P52"/>
    <mergeCell ref="T23:T42"/>
    <mergeCell ref="A43:A46"/>
    <mergeCell ref="B43:B46"/>
    <mergeCell ref="K43:K46"/>
    <mergeCell ref="L43:L46"/>
    <mergeCell ref="O43:O46"/>
    <mergeCell ref="P43:P46"/>
    <mergeCell ref="Q43:Q46"/>
    <mergeCell ref="S43:S46"/>
    <mergeCell ref="T43:T46"/>
    <mergeCell ref="S21:S22"/>
    <mergeCell ref="T21:T22"/>
    <mergeCell ref="A23:A42"/>
    <mergeCell ref="B23:B42"/>
    <mergeCell ref="K23:K42"/>
    <mergeCell ref="L23:L42"/>
    <mergeCell ref="O23:O42"/>
    <mergeCell ref="P23:P42"/>
    <mergeCell ref="Q23:Q42"/>
    <mergeCell ref="S23:S42"/>
    <mergeCell ref="Q8:Q20"/>
    <mergeCell ref="S8:S20"/>
    <mergeCell ref="T8:T20"/>
    <mergeCell ref="A21:A22"/>
    <mergeCell ref="B21:B22"/>
    <mergeCell ref="K21:K22"/>
    <mergeCell ref="L21:L22"/>
    <mergeCell ref="O21:O22"/>
    <mergeCell ref="P21:P22"/>
    <mergeCell ref="Q21:Q22"/>
    <mergeCell ref="A8:A20"/>
    <mergeCell ref="B8:B20"/>
    <mergeCell ref="K8:K20"/>
    <mergeCell ref="L8:L20"/>
    <mergeCell ref="O8:O20"/>
    <mergeCell ref="P8:P20"/>
    <mergeCell ref="A1:T1"/>
    <mergeCell ref="A2:T2"/>
    <mergeCell ref="A3:T3"/>
    <mergeCell ref="A4:T4"/>
    <mergeCell ref="A5:T5"/>
    <mergeCell ref="A6:T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2015-01-29T09:41:05Z</dcterms:modified>
</cp:coreProperties>
</file>